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S\GRAPHICS\PROPTAX\Proptx\Apportionments\2023-24\HOX\A_CY HOX SH1 (15%)\9_Web Report\"/>
    </mc:Choice>
  </mc:AlternateContent>
  <xr:revisionPtr revIDLastSave="0" documentId="13_ncr:1_{46069542-18C8-4C2F-9D44-A1EACD9DA549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Apportionment by District" sheetId="1" r:id="rId1"/>
  </sheets>
  <definedNames>
    <definedName name="_xlnm.Print_Titles" localSheetId="0">'Apportionment by District'!$1:$5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3" i="1" l="1"/>
  <c r="N28" i="1"/>
  <c r="N404" i="1" s="1"/>
  <c r="O403" i="1"/>
  <c r="O402" i="1"/>
  <c r="O7" i="1"/>
  <c r="O28" i="1" s="1"/>
  <c r="N7" i="1"/>
  <c r="O404" i="1" l="1"/>
</calcChain>
</file>

<file path=xl/sharedStrings.xml><?xml version="1.0" encoding="utf-8"?>
<sst xmlns="http://schemas.openxmlformats.org/spreadsheetml/2006/main" count="1586" uniqueCount="526">
  <si>
    <r>
      <rPr>
        <b/>
        <sz val="16"/>
        <color rgb="FF00008B"/>
        <rFont val="Georgia"/>
        <family val="1"/>
      </rPr>
      <t xml:space="preserve">Riverside County Auditor-Controller
</t>
    </r>
    <r>
      <rPr>
        <b/>
        <sz val="12"/>
        <color rgb="FFFBB040"/>
        <rFont val="Georgia"/>
        <family val="1"/>
      </rPr>
      <t xml:space="preserve">Apportionment by District - </t>
    </r>
    <r>
      <rPr>
        <b/>
        <sz val="12"/>
        <color rgb="FFFBB040"/>
        <rFont val="Georgia"/>
        <family val="1"/>
      </rPr>
      <t xml:space="preserve">FY23-24 HOX SH1                                                 </t>
    </r>
  </si>
  <si>
    <t>Vendor</t>
  </si>
  <si>
    <t>District</t>
  </si>
  <si>
    <t>Disburse Method</t>
  </si>
  <si>
    <t>Is Teeter</t>
  </si>
  <si>
    <t>Tax</t>
  </si>
  <si>
    <t>Penalty</t>
  </si>
  <si>
    <t>Interest</t>
  </si>
  <si>
    <t>Fee/Misc</t>
  </si>
  <si>
    <t>Gross Apportioned</t>
  </si>
  <si>
    <t>Adjustments</t>
  </si>
  <si>
    <t>Commission</t>
  </si>
  <si>
    <t>Total Apportioned</t>
  </si>
  <si>
    <t>000004 GENERAL DISTRIBUTION AGENCIES -Primary</t>
  </si>
  <si>
    <t>01-1001-GP GENERAL</t>
  </si>
  <si>
    <t>GL</t>
  </si>
  <si>
    <t>Y</t>
  </si>
  <si>
    <t>01-1021-GP ERAF ADJ FOR VLF</t>
  </si>
  <si>
    <t>N</t>
  </si>
  <si>
    <t>01-1121-GP CO FREE LIBRARY</t>
  </si>
  <si>
    <t>01-1123-GP CO STRUCTURE FIRE PROTECTION</t>
  </si>
  <si>
    <t>01-1134-GP SUPERVISORIAL RD DIST 4</t>
  </si>
  <si>
    <t>000840 ORTEGA TRAILS REC AND PARK -Primary</t>
  </si>
  <si>
    <t>01-1139-GP COUNTY COMMUNITY PARKS</t>
  </si>
  <si>
    <t>RPTTF RDV-Riverside County</t>
  </si>
  <si>
    <t>01-1149-RDV RDV PROJ1-ELCERRITO/TEMES AB1290</t>
  </si>
  <si>
    <t>01-1153-RDV RDV PROJ 1-LAKELAND AB1290</t>
  </si>
  <si>
    <t>01-1155-RDV RDV PROJECT NO3-1989 SB211</t>
  </si>
  <si>
    <t>01-1163-RDV RDV PROJ 3-VALLE VISTA SB211</t>
  </si>
  <si>
    <t>01-1167-RDV RDV PROJ 3-HOMELAND 2000 AB1290</t>
  </si>
  <si>
    <t>01-1168-RDV RDV MID-CO PROJ AMND 2-AB1290</t>
  </si>
  <si>
    <t>01-1177-RDV RDV PROJ 4-THERMAL SB211</t>
  </si>
  <si>
    <t>01-1187-RDV RDV I-215 CORRIDOR AMD#2 AB1290</t>
  </si>
  <si>
    <t>01-1188-RDV RDV PROJ 5 MEADVLY 03 ANX AB1290</t>
  </si>
  <si>
    <t>01-1189-RDV RDV PROJ 5 ROMO 86 03 ANX AB1290</t>
  </si>
  <si>
    <t>01-1190-RDV RDV PROJ 5-HIGHGROVE AB1290</t>
  </si>
  <si>
    <t>01-1192-RDV RDV PROJ 5-MEAD VALLEY SB211</t>
  </si>
  <si>
    <t>01-1193-RDV RDV PROJ 5-HIGHGROVE SB211</t>
  </si>
  <si>
    <t>01-1205-RDV RDV LVIEW/NUEVO I-215 AB1290</t>
  </si>
  <si>
    <t>01-1206-RDV RDV SUN CITY/QUAIL VALLEY AB1290</t>
  </si>
  <si>
    <t>01-1300-RDV RDV JURUPA VALLEY AMND AB1290</t>
  </si>
  <si>
    <r>
      <rPr>
        <b/>
        <sz val="8"/>
        <color rgb="FF808285"/>
        <rFont val="Arial"/>
        <family val="2"/>
      </rPr>
      <t>Fund Code 01</t>
    </r>
    <r>
      <rPr>
        <b/>
        <sz val="8"/>
        <color rgb="FF808285"/>
        <rFont val="Arial"/>
        <family val="2"/>
      </rPr>
      <t xml:space="preserve"> Total </t>
    </r>
  </si>
  <si>
    <t>044808 CITY OF BANNING -Primary</t>
  </si>
  <si>
    <t>02-2051-GP CITY OF BANNING</t>
  </si>
  <si>
    <t>EFT</t>
  </si>
  <si>
    <t>RPTTF RDV-Banning</t>
  </si>
  <si>
    <t>02-2061-RDV RDV BANNING DWN/MID 03ANX AB1290</t>
  </si>
  <si>
    <t>044810 CITY OF BEAUMONT -Primary</t>
  </si>
  <si>
    <t>02-2102-GP CITY OF BEAUMONT ANX</t>
  </si>
  <si>
    <t>Check</t>
  </si>
  <si>
    <t>044951 CITY OF BLYTHE -Primary</t>
  </si>
  <si>
    <t>02-2152-GP CITY OF BLYTHE ANX</t>
  </si>
  <si>
    <t>RPTTF RDV-Blythe</t>
  </si>
  <si>
    <t>02-2153-RDV RDV BLYTHE 1</t>
  </si>
  <si>
    <t>02-2154-RDV RDV BLYTHE AMND 1</t>
  </si>
  <si>
    <t>02-2156-RDV RDV BLYTHE PROJ 1 AMND 3 AB1290</t>
  </si>
  <si>
    <t>044957 CITY OF CALIMESA -Primary</t>
  </si>
  <si>
    <t>02-2170-GP CITY OF CALIMESA</t>
  </si>
  <si>
    <t>02-2173-GP CALIMESA CITY FIRE</t>
  </si>
  <si>
    <t>RPTTF RDV-Calimesa</t>
  </si>
  <si>
    <t>02-2174-RDV RDV CALIMESA PROJ 2</t>
  </si>
  <si>
    <t>026975 CITY OF CANYON LAKE -Primary</t>
  </si>
  <si>
    <t>02-2190-GP CITY OF CANYON LAKE</t>
  </si>
  <si>
    <t>02-2191-GP CITY OF CANYON LAKE FIRE</t>
  </si>
  <si>
    <t>026976 CITY OF CATHEDRAL -Primary</t>
  </si>
  <si>
    <t>02-2224-GP CATHEDRAL CITY FIRE</t>
  </si>
  <si>
    <t>02-2225-GP CITY OF CATHEDRAL CITY</t>
  </si>
  <si>
    <t>RPTTF RDV-Cathedral</t>
  </si>
  <si>
    <t>02-2226-RDV RDV CATHEDRAL CITY SB211</t>
  </si>
  <si>
    <t>02-2227-RDV RDV CATHEDRAL CITY 2 SB211</t>
  </si>
  <si>
    <t>02-2229-RDV RDV CATHEDRAL CITY 3 SB211</t>
  </si>
  <si>
    <t>026984 CITY OF COACHELLA -Primary</t>
  </si>
  <si>
    <t>02-2252-GP CITY OF COACHELLA ANX</t>
  </si>
  <si>
    <t>RPTTF RDV-Coachella</t>
  </si>
  <si>
    <t>02-2256-RDV RDV COACHELLA PROJ 3 SB211</t>
  </si>
  <si>
    <t>02-2257-RDV RDV COACHELLA PROJ 4</t>
  </si>
  <si>
    <t>RPTTF RDV-Corona</t>
  </si>
  <si>
    <t>02-2297-RDV RDV CORONA TEMESCAL CYN</t>
  </si>
  <si>
    <t>02-2300-RDV RDV CORONA DOWNTOWN AB1290</t>
  </si>
  <si>
    <t>026988 CITY OF CORONA -Primary</t>
  </si>
  <si>
    <t>02-2301-GP CITY OF CORONA</t>
  </si>
  <si>
    <t>02-2304-RDV RDV CORONA PROJ A SB211</t>
  </si>
  <si>
    <t>026995 CITY OF DESERT HOT SPRINGS -Primary</t>
  </si>
  <si>
    <t>02-2321-GP CITY OF DESERT HOT SPRINGS</t>
  </si>
  <si>
    <t>RPTTF RDV-Desert Hot Springs</t>
  </si>
  <si>
    <t>02-2323-RDV RDV DESERT HOT SPRINGS 1 SB211</t>
  </si>
  <si>
    <t>02-2327-RDV RDV DESERT HOT SPRINGS 2 SB211</t>
  </si>
  <si>
    <t>02-2328-RDV RDV DHS 1&amp;2 98 ANX AB1290</t>
  </si>
  <si>
    <t>026997 CITY OF LAKE ELSINORE -Primary</t>
  </si>
  <si>
    <t>02-2352-GP CITY OF LAKE ELSINORE ANX</t>
  </si>
  <si>
    <t>RPTTF RDV-Lake Elsinore</t>
  </si>
  <si>
    <t>02-2353-RDV RDV RANCHO LAGUNA 1 SB211</t>
  </si>
  <si>
    <t>02-2354-RDV RDV RANCHO LAGUNA 2</t>
  </si>
  <si>
    <t>02-2355-RDV RDV RANCHO LAGUNA 3</t>
  </si>
  <si>
    <t>032952 CITY OF LA QUINTA -Primary</t>
  </si>
  <si>
    <t>02-2374-GP LA QUINTA NO-LOW</t>
  </si>
  <si>
    <t>02-2375-GP CITY OF LA QUINTA</t>
  </si>
  <si>
    <t>RPTTF RDV-La Quinta</t>
  </si>
  <si>
    <t>02-2376-RDV RDV CITY OF LA QUINTA SB211</t>
  </si>
  <si>
    <t>02-2378-RDV RDV LA QUINTA PROJ 2</t>
  </si>
  <si>
    <t>RPTTF RDV-Hemet</t>
  </si>
  <si>
    <t>02-2405-RDV RDV HEMET AGENCY SB211</t>
  </si>
  <si>
    <t>026999 CITY OF HEMET -Primary</t>
  </si>
  <si>
    <t>02-2407-GP CITY OF HEMET BASIC AREA ANX</t>
  </si>
  <si>
    <t>02-2413-RDV RDV HEMET WESTON PARK</t>
  </si>
  <si>
    <t>RPTTF RDV-Indian Wells</t>
  </si>
  <si>
    <t>02-2425-RDV RDV INDIAN WELLS WHITEWATER SB211</t>
  </si>
  <si>
    <t>027001 CITY OF INDIAN WELLS -Primary</t>
  </si>
  <si>
    <t>02-2441-GP CITY OF INDIAN WELLS</t>
  </si>
  <si>
    <t>02-2448-GP INDIAN WELLS NO-LOW</t>
  </si>
  <si>
    <t>027003 CITY OF INDIO -Primary</t>
  </si>
  <si>
    <t>02-2451-GP CITY OF INDIO DS</t>
  </si>
  <si>
    <t>RPTTF RDV-Indio</t>
  </si>
  <si>
    <t>02-2454-RDV RDV DATE CAPITAL PROJ</t>
  </si>
  <si>
    <t>02-2463-RDV RDV INDIO MERGER PROJ AB1290</t>
  </si>
  <si>
    <t>027007 CITY OF MORENO VALLEY -Primary</t>
  </si>
  <si>
    <t>02-2490-GP CITY OF MORENO VALLEY</t>
  </si>
  <si>
    <t>RPTTF RDV-Moreno Valley</t>
  </si>
  <si>
    <t>02-2492-RDV RDV CITY OF MORENO VALLEY</t>
  </si>
  <si>
    <t>02-2493-GP MORENO VALLEY FIRE</t>
  </si>
  <si>
    <t>02-2494-GP CITY OF MORENO VALLEY LIBRARY</t>
  </si>
  <si>
    <t>027011 CITY OF MURRIETA -Primary</t>
  </si>
  <si>
    <t>02-2495-GP CITY OF MURRIETA</t>
  </si>
  <si>
    <t>02-2498-GP CITY OF MURRIETA LIBRARY</t>
  </si>
  <si>
    <t>RPTTF RDV-Murrieta</t>
  </si>
  <si>
    <t>02-2499-RDV RDV MURRIETA PROJ AB1290</t>
  </si>
  <si>
    <t>027009 CITY OF NORCO -Primary</t>
  </si>
  <si>
    <t>02-2501-GP CITY OF NORCO</t>
  </si>
  <si>
    <t>RPTTF RDV-Norco</t>
  </si>
  <si>
    <t>02-2506-RDV RDV NORCO 84 ANX SB211</t>
  </si>
  <si>
    <t>027012 CITY OF PALM DESERT -Primary</t>
  </si>
  <si>
    <t>02-2580-GP CITY OF PALM DESERT</t>
  </si>
  <si>
    <t>RPTTF RDV-Palm Desert</t>
  </si>
  <si>
    <t>02-2583-RDV RDV PALM DESERT 82 ANX SB211</t>
  </si>
  <si>
    <t>02-2584-RDV RDV PALM DESERT 2 SB211</t>
  </si>
  <si>
    <t>02-2586-RDV RDV PALM DESERT 3</t>
  </si>
  <si>
    <t>02-2587-RDV RDV PALM DESERT 4 SB211</t>
  </si>
  <si>
    <t>02-2590-GP PALM DESERT NO-LOW</t>
  </si>
  <si>
    <t>033984 CITY OF PALM SPRINGS -Primary</t>
  </si>
  <si>
    <t>02-2601-GP CITY OF PALM SPRINGS</t>
  </si>
  <si>
    <t>RPTTF RDV-Palm Springs</t>
  </si>
  <si>
    <t>02-2608-RDV RDV CITY PALM SPRINGS TAQ SB211</t>
  </si>
  <si>
    <t>02-2613-RDV RDV OASIS PROJ SB211</t>
  </si>
  <si>
    <t>02-2614-RDV RDV NO.PALM CANYON SB211</t>
  </si>
  <si>
    <t>02-2615-RDV RDV HIGHLAND-GATEWAY SB211</t>
  </si>
  <si>
    <t>02-2617-RDV RDV SO.PALM CANYON SB211</t>
  </si>
  <si>
    <t>02-2618-RDV RDV BARISTO-FARRELL SB211</t>
  </si>
  <si>
    <t>02-2622-RDV RDV PALM SPRINGS PROJ 9</t>
  </si>
  <si>
    <t>027017 CITY OF PERRIS -Primary</t>
  </si>
  <si>
    <t>02-2651-GP CITY OF PERRIS</t>
  </si>
  <si>
    <t>RPTTF RDV-Perris</t>
  </si>
  <si>
    <t>02-2655-RDV RDV PROJ 1987 SB211</t>
  </si>
  <si>
    <t>02-2656-RDV RDV PERRIS  PROJ C&amp;N SB211</t>
  </si>
  <si>
    <t>02-2657-RDV RDV PERRIS PROJ 94 AB1290</t>
  </si>
  <si>
    <t>032948 CITY OF RANCHO MIRAGE -Primary</t>
  </si>
  <si>
    <t>02-2681-GP CITY OF RANCHO MIRAGE</t>
  </si>
  <si>
    <t>RPTTF RDV-Rancho Mirage</t>
  </si>
  <si>
    <t>02-2682-RDV RDV RANCHO MIRAGE WHITEWATER</t>
  </si>
  <si>
    <t>02-2690-RDV RDV RANCHO MIRAGE 84 PROJ SB211</t>
  </si>
  <si>
    <t>027021 CITY OF RIVERSIDE -Primary</t>
  </si>
  <si>
    <t>02-2701-D CITY OF RIVERSIDE</t>
  </si>
  <si>
    <t>02-2701-GP CITY OF RIVERSIDE</t>
  </si>
  <si>
    <t>RPTTF RDV-Riverside</t>
  </si>
  <si>
    <t>02-2705-RDV RDV RIV MALL &amp; WHITE PK 85 ANX SB211</t>
  </si>
  <si>
    <t>02-2706-RDV RDV RIV MALL &amp; WHITE PK 75 ANX SB211</t>
  </si>
  <si>
    <t>02-2708-RDV RDV CASA BLANCA PROJ SB211</t>
  </si>
  <si>
    <t>02-2717-RDV RDV MAGNOLIA CENTER PROJ AB1290</t>
  </si>
  <si>
    <t>02-2718-RDV RDV ARLINGTON AMND 3 AB1290</t>
  </si>
  <si>
    <t>02-2719-RDV RDV LA SIERRA/ARLANZA AB1290</t>
  </si>
  <si>
    <t>02-2726-RDV RDV HUNTER PARK/NORTHSIDE AB1290</t>
  </si>
  <si>
    <t>033873 CITY OF SAN JACINTO -Primary</t>
  </si>
  <si>
    <t>02-2802-GP CITY OF SAN JACINTO ANX</t>
  </si>
  <si>
    <t>RPTTF RDV-San Jacinto</t>
  </si>
  <si>
    <t>02-2803-RDV RDV CITY OF SAN JACINTO SB211</t>
  </si>
  <si>
    <t>02-2804-RDV RDV SOBOBA SPRINGS PLT PROJ AREA</t>
  </si>
  <si>
    <t>02-2805-RDV RDV SAN JACINTO AMND AB1290</t>
  </si>
  <si>
    <t>026971 CITY OF TEMECULA -Primary</t>
  </si>
  <si>
    <t>02-2900-GP CITY OF TEMECULA</t>
  </si>
  <si>
    <t>094299 CITY OF MENIFEE -Primary</t>
  </si>
  <si>
    <t>02-3100-GP CITY OF MENIFEE</t>
  </si>
  <si>
    <t>02-3110-GP CITY OF MENIFEE FIRE PROTECTION</t>
  </si>
  <si>
    <t>094158 CITY OF WILDOMAR -Primary</t>
  </si>
  <si>
    <t>02-3200-GP CITY OF WILDOMAR</t>
  </si>
  <si>
    <t>02-3210-GP CITY OF WILDOMAR FIRE PROTECTION</t>
  </si>
  <si>
    <t>103789 CITY OF EASTVALE -Primary</t>
  </si>
  <si>
    <t>02-3400-GP CITY OF EASTVALE</t>
  </si>
  <si>
    <t>02-3410-GP CITY OF EASTVALE FIRE PROTECTION</t>
  </si>
  <si>
    <t>107200 CITY OF JURUPA VALLEY -Primary</t>
  </si>
  <si>
    <t>02-3500-GP CITY OF JURUPA VALLEY</t>
  </si>
  <si>
    <r>
      <rPr>
        <b/>
        <sz val="8"/>
        <color rgb="FF808285"/>
        <rFont val="Arial"/>
        <family val="2"/>
      </rPr>
      <t>Fund Code 02</t>
    </r>
    <r>
      <rPr>
        <b/>
        <sz val="8"/>
        <color rgb="FF808285"/>
        <rFont val="Arial"/>
        <family val="2"/>
      </rPr>
      <t xml:space="preserve"> Total </t>
    </r>
  </si>
  <si>
    <t>026945 RIVERSIDE COUNTY SCHOOL -Primary</t>
  </si>
  <si>
    <t>03-0004-GP YUCAIPA UNIFIED SCHOOL</t>
  </si>
  <si>
    <t>116503 SAN BERNARDINO CO SCHOOL -Primary</t>
  </si>
  <si>
    <t>03-0009-D SAN BERNARDINO VLY COM COLLEGE</t>
  </si>
  <si>
    <t>03-0009-GP SAN BERNARDINO VLY COM COLLEGE</t>
  </si>
  <si>
    <t>03-0018-D COLTON JOINT UNIFIED SCHOOL</t>
  </si>
  <si>
    <t>03-0018-GP COLTON JOINT UNIFIED SCHOOL</t>
  </si>
  <si>
    <t>03-0501-D ALVORD UNIFIED SCHOOL</t>
  </si>
  <si>
    <t>03-0501-GP ALVORD UNIFIED SCHOOL</t>
  </si>
  <si>
    <t>03-0801-D BANNING UNIFIED SCHOOL</t>
  </si>
  <si>
    <t>03-0801-GP BANNING UNIFIED SCHOOL</t>
  </si>
  <si>
    <t>03-1101-D BEAUMONT UNIFIED SCHOOL</t>
  </si>
  <si>
    <t>03-1101-GP BEAUMONT UNIFIED SCHOOL</t>
  </si>
  <si>
    <t>03-1601-D COACHELLA VALLEY UNIFIED SCHOOL</t>
  </si>
  <si>
    <t>03-1601-GP COACHELLA VALLEY UNIFIED SCHOOL</t>
  </si>
  <si>
    <t>000019 CORONA NORCO UNIFIED SCHOOL -Primary</t>
  </si>
  <si>
    <t>03-1701-D CORONA NORCO UNIFIED SCHOOL</t>
  </si>
  <si>
    <t>03-1701-GP CORONA NORCO UNIFIED SCHOOL</t>
  </si>
  <si>
    <t>03-2001-D DESERT SANDS UNIFIED SCHOOL</t>
  </si>
  <si>
    <t>03-2001-GP DESERT SANDS UNIFIED SCHOOL</t>
  </si>
  <si>
    <t>03-2201-GP DESERT CENTER UNIFIED SCHOOL</t>
  </si>
  <si>
    <t>03-2301-D LAKE ELSINORE UNIFIED</t>
  </si>
  <si>
    <t>03-2301-GP LAKE ELSINORE UNIFIED</t>
  </si>
  <si>
    <t>03-3201-D HEMET UNIFIED SCHOOL</t>
  </si>
  <si>
    <t>03-3201-GP HEMET UNIFIED SCHOOL</t>
  </si>
  <si>
    <t>03-3601-D JURUPA UNIFIED SCHOOL</t>
  </si>
  <si>
    <t>03-3601-GP JURUPA UNIFIED SCHOOL</t>
  </si>
  <si>
    <t>03-3901-D MENIFEE SCHOOL</t>
  </si>
  <si>
    <t>03-3901-GP MENIFEE SCHOOL</t>
  </si>
  <si>
    <t>000003 MORENO VALLEY UNIFIED SCHOOL -Primary</t>
  </si>
  <si>
    <t>03-4201-D MORENO VALLEY UNIFIED SCHOOL</t>
  </si>
  <si>
    <t>03-4201-GP MORENO VALLEY UNIFIED SCHOOL</t>
  </si>
  <si>
    <t>03-4501-GP MURRIETA UNIFIED</t>
  </si>
  <si>
    <t>03-4520-D MURRIETA UNIFIED B&amp;I</t>
  </si>
  <si>
    <t>03-4701-D NUVIEW SCHOOL</t>
  </si>
  <si>
    <t>03-4701-GP NUVIEW SCHOOL</t>
  </si>
  <si>
    <t>03-5101-GP PALM SPRINGS UNIFIED SCHOOL</t>
  </si>
  <si>
    <t>03-5128-D PALM SPRINGS UNIFIED SCHOOL DISTRICT</t>
  </si>
  <si>
    <t>03-5301-D PALO VERDE UNIFIED SCHOOL</t>
  </si>
  <si>
    <t>03-5301-GP PALO VERDE UNIFIED SCHOOL</t>
  </si>
  <si>
    <t>03-5401-D PALO VERDE COMMUNITY COLLEGE</t>
  </si>
  <si>
    <t>03-5401-GP PALO VERDE COMMUNITY COLLEGE</t>
  </si>
  <si>
    <t>03-5701-D PERRIS SCHOOL</t>
  </si>
  <si>
    <t>03-5701-GP PERRIS SCHOOL</t>
  </si>
  <si>
    <t>03-5801-D RIVERSIDE UNIFIED SCHOOL</t>
  </si>
  <si>
    <t>03-5801-GP RIVERSIDE UNIFIED SCHOOL</t>
  </si>
  <si>
    <t>03-6101-GP ROMOLAND SCHOOL</t>
  </si>
  <si>
    <t>03-6301-D SAN JACINTO UNIFIED SCHOOL</t>
  </si>
  <si>
    <t>03-6301-GP SAN JACINTO UNIFIED SCHOOL</t>
  </si>
  <si>
    <t>03-6501-GP TEMECULA UNIFIED</t>
  </si>
  <si>
    <t>03-6520-D TEMECULA UNIFIED B&amp;I</t>
  </si>
  <si>
    <t>03-8001-D VAL VERDE UNIFIED</t>
  </si>
  <si>
    <t>03-8001-GP VAL VERDE UNIFIED</t>
  </si>
  <si>
    <t>03-8601-D PERRIS UNION HS</t>
  </si>
  <si>
    <t>03-8601-GP PERRIS UNION HS</t>
  </si>
  <si>
    <t>03-9001-D DESERT COMMUNITY COLLEGE</t>
  </si>
  <si>
    <t>03-9001-GP DESERT COMMUNITY COLLEGE</t>
  </si>
  <si>
    <t>03-9101-D RIVERSIDE CITY COMMUNITY COLLEGE</t>
  </si>
  <si>
    <t>03-9101-GP RIVERSIDE CITY COMMUNITY COLLEGE</t>
  </si>
  <si>
    <t>03-9201-D MT SAN JACINTO JR COLLEGE</t>
  </si>
  <si>
    <t>03-9201-GP MT SAN JACINTO JR COLLEGE</t>
  </si>
  <si>
    <t>03-9830-GP ELSINORE AREA ELEM SCHOOL FUND</t>
  </si>
  <si>
    <t>03-9831-GP PERRIS AREA ELEM SCHOOL FUND</t>
  </si>
  <si>
    <t>03-9832-GP PERRIS JR HIGH AREA FUND</t>
  </si>
  <si>
    <t>03-9896-GP RIVERSIDE CO OFC OF EDUCATION</t>
  </si>
  <si>
    <r>
      <rPr>
        <b/>
        <sz val="8"/>
        <color rgb="FF808285"/>
        <rFont val="Arial"/>
        <family val="2"/>
      </rPr>
      <t>Fund Code 03</t>
    </r>
    <r>
      <rPr>
        <b/>
        <sz val="8"/>
        <color rgb="FF808285"/>
        <rFont val="Arial"/>
        <family val="2"/>
      </rPr>
      <t xml:space="preserve"> Total </t>
    </r>
  </si>
  <si>
    <t>04-1110-GP RIV CO REGIONAL PARK &amp; OPEN SP</t>
  </si>
  <si>
    <t>026944 FLOOD CONTROL ADMINISTRATION -Primary</t>
  </si>
  <si>
    <t>04-1351-GP FLOOD CONTROL ADMIN</t>
  </si>
  <si>
    <t>04-1361-GP FLOOD CONTROL ZN 1</t>
  </si>
  <si>
    <t>04-1362-GP FLOOD CONTROL ZN 2</t>
  </si>
  <si>
    <t>04-1363-GP FLOOD CONTROL ZN 3</t>
  </si>
  <si>
    <t>04-1364-GP FLOOD CONTROL ZN 4</t>
  </si>
  <si>
    <t>04-1365-GP FLOOD CONTROL ZN 5</t>
  </si>
  <si>
    <t>04-1366-GP FLOOD CONTROL ZN 6</t>
  </si>
  <si>
    <t>04-1367-GP FLOOD CONTROL ZN 7</t>
  </si>
  <si>
    <t>000001 COUNTY SERVICE AREA -Primary</t>
  </si>
  <si>
    <t>04-1701-GP CSA 1  *</t>
  </si>
  <si>
    <t>04-1714-GP CSA 13  *</t>
  </si>
  <si>
    <t>04-1716-GP CSA 15  *</t>
  </si>
  <si>
    <t>04-1723-GP CSA 21  *</t>
  </si>
  <si>
    <t>04-1724-GP CSA 22  *</t>
  </si>
  <si>
    <t>04-1729-GP CSA 27  *</t>
  </si>
  <si>
    <t>000002 COUNTY OF RIVERSIDE -Primary</t>
  </si>
  <si>
    <t>04-1733-GP CSA 30  *</t>
  </si>
  <si>
    <t>04-1739-GP CSA 36  *</t>
  </si>
  <si>
    <t>04-1742-GP CSA 38  *</t>
  </si>
  <si>
    <t>04-1747-GP CSA 43  *</t>
  </si>
  <si>
    <t>04-1752-GP CSA 47  *</t>
  </si>
  <si>
    <t>04-1756-GP CSA 51</t>
  </si>
  <si>
    <t>04-1757-GP CSA 52  *</t>
  </si>
  <si>
    <t>04-1765-GP CSA 59  *</t>
  </si>
  <si>
    <t>04-1768-GP CSA 62</t>
  </si>
  <si>
    <t>04-1776-GP CSA 69</t>
  </si>
  <si>
    <t>04-1777-GP CSA 70  *</t>
  </si>
  <si>
    <t>04-1788-GP CSA 80  *</t>
  </si>
  <si>
    <t>04-1793-GP CSA 84</t>
  </si>
  <si>
    <t>04-1794-GP CSA 85  *</t>
  </si>
  <si>
    <t>04-1796-GP CSA 87</t>
  </si>
  <si>
    <t>04-1799-GP CSA 89</t>
  </si>
  <si>
    <t>04-1802-GP CSA 91</t>
  </si>
  <si>
    <t>04-1804-GP CSA 93  *</t>
  </si>
  <si>
    <t>04-1805-GP CSA 94  *</t>
  </si>
  <si>
    <t>04-1808-GP CSA 97  *</t>
  </si>
  <si>
    <t>04-1815-GP CSA 103</t>
  </si>
  <si>
    <t>04-1816-GP CSA 104  *</t>
  </si>
  <si>
    <t>04-1817-GP CSA 105  *</t>
  </si>
  <si>
    <t>04-1820-GP CSA 108  *</t>
  </si>
  <si>
    <t>04-1825-GP CSA 113  *</t>
  </si>
  <si>
    <t>04-1837-GP CSA 125  *</t>
  </si>
  <si>
    <t>04-1838-GP CSA 126  *</t>
  </si>
  <si>
    <t>04-1854-GP RANCHO MIRAGE CSD FIRE</t>
  </si>
  <si>
    <t>04-1855-GP RANCHO MIRAGE CSD LIBRARY</t>
  </si>
  <si>
    <t>000570 SUMMIT CEMETERY -Primary</t>
  </si>
  <si>
    <t>04-4005-GP SUMMIT CEMETERY DISTRICT</t>
  </si>
  <si>
    <t>033355 COACHELLA VALLEY PUBLIC CEMETERY DISTRICT</t>
  </si>
  <si>
    <t>04-4015-GP COACHELLA VALLEY PUBLIC CEMETERY</t>
  </si>
  <si>
    <t>000600 ELSINORE VALLEY CEMETERY -Primary</t>
  </si>
  <si>
    <t>04-4018-GP ELSINORE VALLEY CEMETERY</t>
  </si>
  <si>
    <t>000610 MURRIETA CEMETERY -Primary</t>
  </si>
  <si>
    <t>04-4025-GP MURRIETA CEMETERY</t>
  </si>
  <si>
    <t>000620 PALM SPRINGS CEMETERY -Primary</t>
  </si>
  <si>
    <t>04-4031-GP PALM SPRINGS PUBLIC CEMETERY</t>
  </si>
  <si>
    <t>000630 PALO VERDE CEMETERY -Primary</t>
  </si>
  <si>
    <t>04-4035-GP PALO VERDE CEMETERY</t>
  </si>
  <si>
    <t>000640 PERRIS VALLEY CEMETERY -Primary</t>
  </si>
  <si>
    <t>04-4038-GP PERRIS VALLEY CEMETERY</t>
  </si>
  <si>
    <t>000650 SAN JACINTO VALLEY CEMETARY -Primary</t>
  </si>
  <si>
    <t>04-4041-GP SAN JACINTO VALLEY CEMETERY</t>
  </si>
  <si>
    <t>000660 TEMECULA CEMETERY -Primary</t>
  </si>
  <si>
    <t>04-4045-GP TEMECULA PUBLIC CEMETERY</t>
  </si>
  <si>
    <t>04-4047-GP WILDOMAR CEMETERY</t>
  </si>
  <si>
    <t>04-4110-GP CATHEDRAL CITY COMMUNITY SERVICE</t>
  </si>
  <si>
    <t>04-4111-GP CATHEDRAL CITY CS ZN A</t>
  </si>
  <si>
    <t>04-4112-GP CATHEDRAL CITY CS ZN B</t>
  </si>
  <si>
    <t>000680 EDGEMONT COMMUNITY SERVICES -Primary</t>
  </si>
  <si>
    <t>04-4121-GP EDGEMONT COMMUNITY SERVICES</t>
  </si>
  <si>
    <t>04-4126-GP EDGEMONT CSD ILL 1</t>
  </si>
  <si>
    <t>045280 JURUPA COMMUNITY SERVICES -Primary</t>
  </si>
  <si>
    <t>04-4151-GP JURUPA COMMUNITY SERVICES</t>
  </si>
  <si>
    <t>04-4156-GP JURUPA CSD ILL 2</t>
  </si>
  <si>
    <t>04-4157-GP JURUPA COMMUNITY SERVICE IMP 2</t>
  </si>
  <si>
    <t>04-4158-GP JURUPA COMMUNITY SERVICE IMP 3</t>
  </si>
  <si>
    <t>027037 RUBIDOUX COMMUNITY SERVICES -Primary</t>
  </si>
  <si>
    <t>04-4251-GP RUBIDOUX COMMUNITY SERVICES</t>
  </si>
  <si>
    <t>04-4266-GP MURRIETA CITY ZN OF BEN. CSD</t>
  </si>
  <si>
    <t>04-4270-GP MORENO VALLEY CS</t>
  </si>
  <si>
    <t>04-4271-GP MORENO VALLEY CS ZN A</t>
  </si>
  <si>
    <t>04-4272-GP MORENO VALLEY CS ZN B</t>
  </si>
  <si>
    <t>04-4302-GP TEMECULA ZN B</t>
  </si>
  <si>
    <t>04-4325-GP COACHELLA FIRE PROTECTION</t>
  </si>
  <si>
    <t>045282 IDYLLWILD FIRE PROTECTION -Primary</t>
  </si>
  <si>
    <t>04-4331-GP IDYLLWILD FIRE PROTECTION</t>
  </si>
  <si>
    <t>04-4341-GP MURRIETA FIRE PROT DIST-CITY</t>
  </si>
  <si>
    <t>04-4343-GP MURRIETA FIRE POR CO FIRE- CITY</t>
  </si>
  <si>
    <t>027050 DESERT HEALTHCARE DISTRICT -Primary</t>
  </si>
  <si>
    <t>04-4365-GP DESERT HOSPITAL</t>
  </si>
  <si>
    <t>027056 PALO VERDE VALLEY HOSPITAL -Primary</t>
  </si>
  <si>
    <t>04-4381-GP PALO VERDE VALLEY HOSPITAL</t>
  </si>
  <si>
    <t>027057 SAN GORGONIO PASS MEM HOSP -Primary</t>
  </si>
  <si>
    <t>04-4391-D SAN GORGONIO PASS MEM HOSPITAL</t>
  </si>
  <si>
    <t>04-4391-GP SAN GORGONIO PASS MEM HOSPITAL</t>
  </si>
  <si>
    <t>000760 BANNING LIBRARY -Primary</t>
  </si>
  <si>
    <t>04-4455-GP BANNING LIBRARY DIST</t>
  </si>
  <si>
    <t>000770 BEAUMONT LIBRARY -Primary</t>
  </si>
  <si>
    <t>04-4461-GP BEAUMONT LIBRARY</t>
  </si>
  <si>
    <t>000780 PALO VERDE VALLEY LIBRARY -Primary</t>
  </si>
  <si>
    <t>04-4485-GP PALO VERDE VALLEY LIBRARY</t>
  </si>
  <si>
    <t>000800 CV MOSQ &amp; VECTOR CONTROL -Primary</t>
  </si>
  <si>
    <t>04-4555-GP CV MOSQUITO &amp; VECTOR CONTROL</t>
  </si>
  <si>
    <t>031849 N.W. MOSQUITO &amp; VECTOR CONTRO -Primary</t>
  </si>
  <si>
    <t>04-4571-GP NW MOSQUITO &amp; VECTOR CNTL DIST</t>
  </si>
  <si>
    <t>000820 BEAUMONT CHERRY VAL REC &amp; PARK -Primary</t>
  </si>
  <si>
    <t>04-4606-GP BEAUMONT CHERRY VALLEY REC &amp; PK</t>
  </si>
  <si>
    <t>000830 DESERT RECREATION DISTRICT -Primary</t>
  </si>
  <si>
    <t>04-4611-GP DESERT RECREATION</t>
  </si>
  <si>
    <t>000790 JURUPA AREA REC &amp; PARK -Primary</t>
  </si>
  <si>
    <t>04-4621-GP JURUPA AREA REC &amp; PK</t>
  </si>
  <si>
    <t>000850 VALLEY WIDE PARKS AND REC -Primary</t>
  </si>
  <si>
    <t>04-4646-GP VALLEY WIDE REC &amp; PK</t>
  </si>
  <si>
    <t>04-4661-GP COACHELLA SANITARY</t>
  </si>
  <si>
    <t>027094 HOME GARDENS SANITARY -Primary</t>
  </si>
  <si>
    <t>04-4671-GP HOME GARDENS SANITARY</t>
  </si>
  <si>
    <t>027058 VALLEY SANITARY DISTRICT -Primary</t>
  </si>
  <si>
    <t>04-4681-GP VALLEY SANITARY</t>
  </si>
  <si>
    <t>027095 CABAZON COUNTY WATER -Primary</t>
  </si>
  <si>
    <t>04-4811-GP CABAZON COUNTY WTR</t>
  </si>
  <si>
    <t>243849 Coachella Valley Water District</t>
  </si>
  <si>
    <t>04-4821-D CV WATER DISTRICT STATE WTR PROJ</t>
  </si>
  <si>
    <t>04-4821-GP CV WATER DISTRICT STATE WTR PROJ</t>
  </si>
  <si>
    <t>027060 COACHELLA VALLEY WATER DISTRICT -Primary</t>
  </si>
  <si>
    <t>04-4822-GP COACHELLA VAL WATER PSEUDO</t>
  </si>
  <si>
    <t>04-4841-GP CVWD IMP DIST 10</t>
  </si>
  <si>
    <t>04-4842-GP CVWD IMP DIST 17</t>
  </si>
  <si>
    <t>04-4844-GP CVWD IMP DIST 13</t>
  </si>
  <si>
    <t>04-4847-GP CVWD IMP DIST 80</t>
  </si>
  <si>
    <t>04-4849-GP CVWD IMP DIST 50</t>
  </si>
  <si>
    <t>027061 MISSION SPRINGS WATER DISTRICT -Primary</t>
  </si>
  <si>
    <t>04-4851-GP MISSION SPRINGS WTR DIST</t>
  </si>
  <si>
    <t>04-4853-GP MISSION SPRINGS WTR IMP B</t>
  </si>
  <si>
    <t>04-4854-GP MISSION SPRINGS WTR IMP C</t>
  </si>
  <si>
    <t>04-4855-GP MISSION SPRINGS WTR IMP 1</t>
  </si>
  <si>
    <t>04-4856-GP MISSION SPRINGS WTR IMP 2</t>
  </si>
  <si>
    <t>04-4861-GP EAST BLYTHE COUNTY WATER</t>
  </si>
  <si>
    <t>04-4866-GP MISSION SPRINGS WTR IMP G</t>
  </si>
  <si>
    <t>04-4867-GP MISSION SPRINGS WTR IMP E</t>
  </si>
  <si>
    <t>04-4869-GP MISSION SPRINGS WTR IMP S</t>
  </si>
  <si>
    <t>045204 IDYLLWILD COUNTY WATER -Primary</t>
  </si>
  <si>
    <t>04-4871-GP IDYLLWILD CO WATER</t>
  </si>
  <si>
    <t>04-4872-GP IDYLLWILD CO WATER IMP 1</t>
  </si>
  <si>
    <t>045205 PINE COVE COUNTY WATER -Primary</t>
  </si>
  <si>
    <t>04-4891-GP PINE COVE CO WATER</t>
  </si>
  <si>
    <t>045250 WEST VALLEY WATER -Primary</t>
  </si>
  <si>
    <t>04-4894-GP CO WATER WEST VALLEY JT33-36</t>
  </si>
  <si>
    <t>027065 YUCAIPA VALLEY COUNTY WATER -Primary</t>
  </si>
  <si>
    <t>04-4896-GP YUCAIPA VALLEY CO WTR</t>
  </si>
  <si>
    <t>04-4897-GP YUCAIPA VALLEY CO WTR IMP 1</t>
  </si>
  <si>
    <t>045251 DESERT WATER AGENCY -Primary</t>
  </si>
  <si>
    <t>04-5121-D DESERT WATER AG</t>
  </si>
  <si>
    <t>04-5121-GP DESERT WATER AG</t>
  </si>
  <si>
    <t>027068 SAN GORGONIO PASS WTR AGENCY -Primary</t>
  </si>
  <si>
    <t>04-5171-D SAN GORGONIO PASS WTR AGENCY DS</t>
  </si>
  <si>
    <t>04-5171-GP SAN GORGONIO PASS WTR AGENCY DS</t>
  </si>
  <si>
    <t>04-5172-GP SAN GORGONIO GP MH (MOBILE HOME)</t>
  </si>
  <si>
    <t>027074 METRO WATER DISTRICT -Primary</t>
  </si>
  <si>
    <t>04-5301-D MWD EAST 1301999</t>
  </si>
  <si>
    <t>04-5351-D MWD WEST 1302999</t>
  </si>
  <si>
    <t>04-5372-D MWD WEST 11TH FR 1302011</t>
  </si>
  <si>
    <t>027075 EASTERN MUNICIPAL WATER -Primary</t>
  </si>
  <si>
    <t>04-5401-GP EMWD</t>
  </si>
  <si>
    <t>04-5407-D EMWD IMP DIST U-18</t>
  </si>
  <si>
    <t>04-5453-GP EMWD IMP DIST 3</t>
  </si>
  <si>
    <t>04-5455-GP EMWD IMP DIST 5</t>
  </si>
  <si>
    <t>04-5457-GP EMWD IMP DIST 7</t>
  </si>
  <si>
    <t>04-5459-GP EMWD IMP DIST 9</t>
  </si>
  <si>
    <t>04-5461-GP EMWD IMP DIST 10</t>
  </si>
  <si>
    <t>04-5462-GP EMWD IMP DIST 11</t>
  </si>
  <si>
    <t>04-5463-GP EMWD IMP DIST 12</t>
  </si>
  <si>
    <t>04-5464-GP EMWD IMP DIST 13</t>
  </si>
  <si>
    <t>04-5466-D EMWD IMP DIST 15</t>
  </si>
  <si>
    <t>04-5466-GP EMWD IMP DIST 15</t>
  </si>
  <si>
    <t>04-5468-GP EMWD IMP DIST 17</t>
  </si>
  <si>
    <t>04-5469-D EMWD IMP DIST 18</t>
  </si>
  <si>
    <t>04-5469-GP EMWD IMP DIST 18</t>
  </si>
  <si>
    <t>04-5473-GP EMWD IMP DIST 21</t>
  </si>
  <si>
    <t>04-5474-D EMWD IMP DIST 22</t>
  </si>
  <si>
    <t>04-5476-D EMWD IMP DST U-22</t>
  </si>
  <si>
    <t>04-5481-GP EMWD IMP DIST A</t>
  </si>
  <si>
    <t>04-5483-GP EMWD IMP DIST C</t>
  </si>
  <si>
    <t>04-5484-GP EMWD IMP DIST U-13</t>
  </si>
  <si>
    <t>04-5487-D EMWD IMP DIST U-12</t>
  </si>
  <si>
    <t>04-5488-D EMWD IMP DIST U-9</t>
  </si>
  <si>
    <t>04-5489-D EMWD IMP DIST U-10</t>
  </si>
  <si>
    <t>04-5489-GP EMWD IMP DIST U-10</t>
  </si>
  <si>
    <t>04-5491-GP EMWD IMP DIST U-1</t>
  </si>
  <si>
    <t>04-5492-D EMWD IMP DIST U-2</t>
  </si>
  <si>
    <t>04-5493-GP EMWD IMP DIST U-3</t>
  </si>
  <si>
    <t>04-5494-D EMWD IMP DIST U-4</t>
  </si>
  <si>
    <t>04-5494-GP EMWD IMP DIST U-4</t>
  </si>
  <si>
    <t>04-5495-D EMWD IMP DIST U-5</t>
  </si>
  <si>
    <t>04-5495-GP EMWD IMP DIST U-5</t>
  </si>
  <si>
    <t>04-5496-D EMWD IMP DIST U-6</t>
  </si>
  <si>
    <t>04-5496-GP EMWD IMP DIST U-6</t>
  </si>
  <si>
    <t>04-5497-D EMWD IMP DIST U-7</t>
  </si>
  <si>
    <t>04-5497-GP EMWD IMP DIST U-7</t>
  </si>
  <si>
    <t>04-5498-D EMWD IMP DIST U-8</t>
  </si>
  <si>
    <t>04-5498-GP EMWD IMP DIST U-8</t>
  </si>
  <si>
    <t>027084 ELSINORE VALLEY MUNICIPAL WATER -Primary</t>
  </si>
  <si>
    <t>04-5501-GP ELSINORE VALLEY MUNICIPAL WATER</t>
  </si>
  <si>
    <t>04-5502-D EMWD IMP DIST U-14</t>
  </si>
  <si>
    <t>04-5551-GP ELSINORE VLY MUNI WTR IMP DIST 1</t>
  </si>
  <si>
    <t>027085 LAKE HEMET MUNICIPAL WATER -Primary</t>
  </si>
  <si>
    <t>04-5601-GP LAKE HEMET MUNICIPAL WATER</t>
  </si>
  <si>
    <t>04-5611-GP LAKE HEMET MUNI WTR IMP U-2</t>
  </si>
  <si>
    <t>027086 SAN BERNARDINO VALLEY MUNICIPAL -Primary</t>
  </si>
  <si>
    <t>04-5651-D SAN BERNARDINO V MUNI WTR DS</t>
  </si>
  <si>
    <t>04-5651-GP SAN BERNARDINO V MUNI WTR DS</t>
  </si>
  <si>
    <t>027087 WESTERN MUNICIPAL WATER -Primary</t>
  </si>
  <si>
    <t>04-5701-GP WESTERN MUNICIPAL WATER</t>
  </si>
  <si>
    <t>04-5702-GP MWD MURRIETA DISSOLUTION</t>
  </si>
  <si>
    <t>04-5711-GP WMWD 1ST FR</t>
  </si>
  <si>
    <t>04-5712-GP WMWD 2ND FR</t>
  </si>
  <si>
    <t>04-5713-GP WMWD 3RD FR</t>
  </si>
  <si>
    <t>04-5714-GP WMWD 4TH FR</t>
  </si>
  <si>
    <t>04-5715-GP WMWD 5TH FR</t>
  </si>
  <si>
    <t>04-5716-GP WMWD 6TH FR</t>
  </si>
  <si>
    <t>04-5717-GP WMWD 7TH FR</t>
  </si>
  <si>
    <t>04-5718-GP WMWD 8TH FR</t>
  </si>
  <si>
    <t>04-5719-GP WMWD 9TH FR</t>
  </si>
  <si>
    <t>04-5721-GP WMWD 10TH FR</t>
  </si>
  <si>
    <t>04-5722-GP WMWD 11TH FR</t>
  </si>
  <si>
    <t>04-5723-GP WMWD 12TH FR</t>
  </si>
  <si>
    <t>04-5724-GP WMWD 13TH FR</t>
  </si>
  <si>
    <t>04-5725-GP WMWD 14TH FR</t>
  </si>
  <si>
    <t>04-5747-GP WMWD 34TH FR</t>
  </si>
  <si>
    <t>04-5751-GP WMWD IMP DIST 1</t>
  </si>
  <si>
    <t>04-5752-GP WMWD IMP DIST 2</t>
  </si>
  <si>
    <t>04-5753-GP WMWD IMP DIST 3</t>
  </si>
  <si>
    <t>04-5781-GP WMWD IMP DIST A</t>
  </si>
  <si>
    <t>04-5782-GP WMWD IMP DIST B</t>
  </si>
  <si>
    <t>04-5792-GP WMWD IMP DIST U-2</t>
  </si>
  <si>
    <t>04-5927-D EMWD IMP DIST U-21</t>
  </si>
  <si>
    <t>04-5954-D EMWD IMP U-35</t>
  </si>
  <si>
    <t>04-5955-D EMWD IMP U-36</t>
  </si>
  <si>
    <r>
      <rPr>
        <b/>
        <sz val="8"/>
        <color rgb="FF808285"/>
        <rFont val="Arial"/>
        <family val="2"/>
      </rPr>
      <t>Fund Code 04</t>
    </r>
    <r>
      <rPr>
        <b/>
        <sz val="8"/>
        <color rgb="FF808285"/>
        <rFont val="Arial"/>
        <family val="2"/>
      </rPr>
      <t xml:space="preserve"> Total </t>
    </r>
  </si>
  <si>
    <t>28-2105-GP CITY BEAUMONT MUNICIPAL LTG</t>
  </si>
  <si>
    <t>027098 COACHELLA VALLEY RESOURCE CONS -Primary</t>
  </si>
  <si>
    <t>28-4705-GP COACHELLA VALLEY RESOURCE CONS</t>
  </si>
  <si>
    <t>027101 RIVERSIDE-CORONA RCD -Primary</t>
  </si>
  <si>
    <t>28-4736-GP RIV CORONA RESOURCE CONSERVATION</t>
  </si>
  <si>
    <t>28-4831-GP CVWD IMP DIST 1 DS</t>
  </si>
  <si>
    <t>027070 FERN VALLEY WATER -Primary</t>
  </si>
  <si>
    <t>28-5251-GP FERN VALLEY WATER</t>
  </si>
  <si>
    <t>027071 HIGH VALLEY WATER -Primary</t>
  </si>
  <si>
    <t>28-5255-GP HIGH VALLEY WATER</t>
  </si>
  <si>
    <t>28-5256-GP HIGH VALLEY WATER DS</t>
  </si>
  <si>
    <t>045303 LEE LAKE WATER -Primary</t>
  </si>
  <si>
    <t>28-5263-GP TEMESCAL VALLEY</t>
  </si>
  <si>
    <t>045252 RANCHO CALIF JT WATER -Primary</t>
  </si>
  <si>
    <t>28-5275-GP RCWD R DIV DS</t>
  </si>
  <si>
    <t>28-5285-GP CVWD SALTON SEA ANX</t>
  </si>
  <si>
    <t>28-5291-GP RCWD SAN R DIV DS</t>
  </si>
  <si>
    <r>
      <rPr>
        <b/>
        <sz val="8"/>
        <color rgb="FF808285"/>
        <rFont val="Arial"/>
        <family val="2"/>
      </rPr>
      <t>Fund Code 28</t>
    </r>
    <r>
      <rPr>
        <b/>
        <sz val="8"/>
        <color rgb="FF808285"/>
        <rFont val="Arial"/>
        <family val="2"/>
      </rPr>
      <t xml:space="preserve"> Total </t>
    </r>
  </si>
  <si>
    <t>38-2446-GP INDIAN WELLS FIRE ACCESS MAINT 1</t>
  </si>
  <si>
    <t>38-2608-GP PALM SPGS PARKWAY MAINT DIST 1</t>
  </si>
  <si>
    <t>38-2655-GP CITY OF PERRIS LIGHTING</t>
  </si>
  <si>
    <t>38-2708-GP LOVING HOMES PARK/PARKWAY MAINT</t>
  </si>
  <si>
    <t>38-2709-GP CANYON CREST PARK/PARKWAY MAINT</t>
  </si>
  <si>
    <t>38-2805-GP CITY OF SAN JACINTO LGT</t>
  </si>
  <si>
    <t>38-4822-GP CVWD STORM WATER UNIT</t>
  </si>
  <si>
    <t>38-4824-GP CVWD STORM/FLOOD 6</t>
  </si>
  <si>
    <r>
      <rPr>
        <b/>
        <sz val="8"/>
        <color rgb="FF808285"/>
        <rFont val="Arial"/>
        <family val="2"/>
      </rPr>
      <t>Fund Code 38</t>
    </r>
    <r>
      <rPr>
        <b/>
        <sz val="8"/>
        <color rgb="FF808285"/>
        <rFont val="Arial"/>
        <family val="2"/>
      </rPr>
      <t xml:space="preserve"> Total </t>
    </r>
  </si>
  <si>
    <t>88-7109-GP AUGMENT- COUNTY OF RIVERSIDE</t>
  </si>
  <si>
    <r>
      <rPr>
        <b/>
        <sz val="8"/>
        <color rgb="FF808285"/>
        <rFont val="Arial"/>
        <family val="2"/>
      </rPr>
      <t>Fund Code 88</t>
    </r>
    <r>
      <rPr>
        <b/>
        <sz val="8"/>
        <color rgb="FF808285"/>
        <rFont val="Arial"/>
        <family val="2"/>
      </rPr>
      <t xml:space="preserve"> Total </t>
    </r>
  </si>
  <si>
    <t xml:space="preserve">Grand Total </t>
  </si>
  <si>
    <t xml:space="preserve">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</si>
</sst>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.00;\-#,##0.00;&quot;-&quot;"/>
    <numFmt numFmtId="165" formatCode="[$-10409]&quot;$&quot;#,##0.00;\-&quot;$&quot;#,##0.00;&quot;-&quot;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8B"/>
      <name val="Georgia"/>
      <family val="1"/>
    </font>
    <font>
      <b/>
      <sz val="9"/>
      <color rgb="FF00008B"/>
      <name val="Arial"/>
      <family val="2"/>
    </font>
    <font>
      <sz val="8"/>
      <color rgb="FF808285"/>
      <name val="Arial"/>
      <family val="2"/>
    </font>
    <font>
      <b/>
      <sz val="8"/>
      <color rgb="FF808285"/>
      <name val="Arial"/>
      <family val="2"/>
    </font>
    <font>
      <b/>
      <sz val="12"/>
      <color rgb="FFFBB04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</fills>
  <borders count="4">
    <border>
      <left/>
      <right/>
      <top/>
      <bottom/>
      <diagonal/>
    </border>
    <border>
      <left/>
      <right/>
      <top/>
      <bottom style="thin">
        <color rgb="FF808285"/>
      </bottom>
      <diagonal/>
    </border>
    <border>
      <left/>
      <right/>
      <top style="thin">
        <color rgb="FF808285"/>
      </top>
      <bottom/>
      <diagonal/>
    </border>
    <border>
      <left/>
      <right/>
      <top style="medium">
        <color rgb="FF808285"/>
      </top>
      <bottom/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0" fontId="4" fillId="3" borderId="0" xfId="0" applyNumberFormat="1" applyFont="1" applyFill="1" applyBorder="1" applyAlignment="1">
      <alignment horizontal="left" vertical="center" wrapText="1" readingOrder="1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164" fontId="4" fillId="3" borderId="0" xfId="0" applyNumberFormat="1" applyFont="1" applyFill="1" applyBorder="1" applyAlignment="1">
      <alignment horizontal="righ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righ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right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165" fontId="5" fillId="2" borderId="3" xfId="0" applyNumberFormat="1" applyFont="1" applyFill="1" applyBorder="1" applyAlignment="1">
      <alignment horizontal="right" vertical="center" wrapText="1" readingOrder="1"/>
    </xf>
    <xf numFmtId="0" fontId="4" fillId="3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164" fontId="4" fillId="3" borderId="0" xfId="0" applyNumberFormat="1" applyFont="1" applyFill="1" applyBorder="1" applyAlignment="1">
      <alignment horizontal="right" vertical="center" wrapText="1" readingOrder="1"/>
    </xf>
    <xf numFmtId="0" fontId="4" fillId="2" borderId="0" xfId="0" applyNumberFormat="1" applyFont="1" applyFill="1" applyBorder="1" applyAlignment="1">
      <alignment horizontal="left" vertical="center" wrapText="1" readingOrder="1"/>
    </xf>
    <xf numFmtId="164" fontId="4" fillId="2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FBB040"/>
      <rgbColor rgb="00808285"/>
      <rgbColor rgb="00FFFFFF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644027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6"/>
  <sheetViews>
    <sheetView showGridLines="0" tabSelected="1" zoomScaleNormal="100" workbookViewId="0">
      <pane ySplit="4" topLeftCell="A389" activePane="bottomLeft" state="frozen"/>
      <selection pane="bottomLeft" activeCell="N390" sqref="N390:O390"/>
    </sheetView>
  </sheetViews>
  <sheetFormatPr defaultRowHeight="15" x14ac:dyDescent="0.25"/>
  <cols>
    <col min="1" max="1" width="10.140625" customWidth="1"/>
    <col min="2" max="2" width="17.28515625" customWidth="1"/>
    <col min="3" max="3" width="22.7109375" customWidth="1"/>
    <col min="4" max="4" width="9" customWidth="1"/>
    <col min="5" max="5" width="6.85546875" customWidth="1"/>
    <col min="6" max="6" width="14" customWidth="1"/>
    <col min="7" max="7" width="14.42578125" customWidth="1"/>
    <col min="8" max="8" width="14.5703125" customWidth="1"/>
    <col min="9" max="9" width="13.7109375" customWidth="1"/>
    <col min="10" max="10" width="4.7109375" customWidth="1"/>
    <col min="11" max="11" width="13" customWidth="1"/>
    <col min="12" max="12" width="13.28515625" customWidth="1"/>
    <col min="13" max="13" width="13.5703125" customWidth="1"/>
    <col min="14" max="14" width="13.5703125" style="10" customWidth="1"/>
    <col min="15" max="15" width="14.140625" customWidth="1"/>
    <col min="16" max="16" width="9.140625" customWidth="1"/>
  </cols>
  <sheetData>
    <row r="1" spans="1:15" ht="5.45" customHeight="1" x14ac:dyDescent="0.25">
      <c r="A1" s="23"/>
    </row>
    <row r="2" spans="1:15" ht="39.950000000000003" customHeight="1" x14ac:dyDescent="0.25">
      <c r="A2" s="23"/>
      <c r="B2" s="27" t="s">
        <v>0</v>
      </c>
      <c r="C2" s="23"/>
      <c r="D2" s="23"/>
      <c r="E2" s="23"/>
      <c r="F2" s="23"/>
      <c r="G2" s="23"/>
      <c r="H2" s="23"/>
      <c r="I2" s="23"/>
      <c r="J2" s="23"/>
    </row>
    <row r="3" spans="1:15" ht="2.25" customHeight="1" x14ac:dyDescent="0.25">
      <c r="A3" s="23"/>
    </row>
    <row r="4" spans="1:15" ht="2.85" customHeight="1" x14ac:dyDescent="0.25"/>
    <row r="5" spans="1:15" ht="24" x14ac:dyDescent="0.25">
      <c r="A5" s="28" t="s">
        <v>1</v>
      </c>
      <c r="B5" s="29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8" t="s">
        <v>9</v>
      </c>
      <c r="K5" s="29"/>
      <c r="L5" s="1" t="s">
        <v>10</v>
      </c>
      <c r="M5" s="1" t="s">
        <v>11</v>
      </c>
      <c r="N5" s="11" t="s">
        <v>525</v>
      </c>
      <c r="O5" s="1" t="s">
        <v>12</v>
      </c>
    </row>
    <row r="6" spans="1:15" ht="30" customHeight="1" x14ac:dyDescent="0.25">
      <c r="A6" s="25" t="s">
        <v>13</v>
      </c>
      <c r="B6" s="23"/>
      <c r="C6" s="2" t="s">
        <v>14</v>
      </c>
      <c r="D6" s="2" t="s">
        <v>15</v>
      </c>
      <c r="E6" s="3" t="s">
        <v>16</v>
      </c>
      <c r="F6" s="4">
        <v>0</v>
      </c>
      <c r="G6" s="4">
        <v>0</v>
      </c>
      <c r="H6" s="4">
        <v>0</v>
      </c>
      <c r="I6" s="4">
        <v>361654.3</v>
      </c>
      <c r="J6" s="26">
        <v>361654.3</v>
      </c>
      <c r="K6" s="23"/>
      <c r="L6" s="4">
        <v>0</v>
      </c>
      <c r="M6" s="4">
        <v>-282.20999999999998</v>
      </c>
      <c r="N6" s="12"/>
      <c r="O6" s="4">
        <v>361372.09</v>
      </c>
    </row>
    <row r="7" spans="1:15" ht="30" customHeight="1" x14ac:dyDescent="0.25">
      <c r="A7" s="22" t="s">
        <v>13</v>
      </c>
      <c r="B7" s="23"/>
      <c r="C7" s="5" t="s">
        <v>17</v>
      </c>
      <c r="D7" s="5" t="s">
        <v>15</v>
      </c>
      <c r="E7" s="6" t="s">
        <v>18</v>
      </c>
      <c r="F7" s="7">
        <v>0</v>
      </c>
      <c r="G7" s="7">
        <v>0</v>
      </c>
      <c r="H7" s="7">
        <v>0</v>
      </c>
      <c r="I7" s="7">
        <v>518334.65</v>
      </c>
      <c r="J7" s="24">
        <v>518334.65</v>
      </c>
      <c r="K7" s="23"/>
      <c r="L7" s="7">
        <v>0</v>
      </c>
      <c r="M7" s="7">
        <v>-404.2</v>
      </c>
      <c r="N7" s="13">
        <f>0.02</f>
        <v>0.02</v>
      </c>
      <c r="O7" s="7">
        <f>+J7+M7+N7</f>
        <v>517930.47000000003</v>
      </c>
    </row>
    <row r="8" spans="1:15" ht="30" customHeight="1" x14ac:dyDescent="0.25">
      <c r="A8" s="25" t="s">
        <v>13</v>
      </c>
      <c r="B8" s="23"/>
      <c r="C8" s="2" t="s">
        <v>19</v>
      </c>
      <c r="D8" s="2" t="s">
        <v>15</v>
      </c>
      <c r="E8" s="3" t="s">
        <v>16</v>
      </c>
      <c r="F8" s="4">
        <v>0</v>
      </c>
      <c r="G8" s="4">
        <v>0</v>
      </c>
      <c r="H8" s="4">
        <v>0</v>
      </c>
      <c r="I8" s="4">
        <v>23391.66</v>
      </c>
      <c r="J8" s="26">
        <v>23391.66</v>
      </c>
      <c r="K8" s="23"/>
      <c r="L8" s="4">
        <v>0</v>
      </c>
      <c r="M8" s="4">
        <v>-75.72</v>
      </c>
      <c r="N8" s="12"/>
      <c r="O8" s="4">
        <v>23315.94</v>
      </c>
    </row>
    <row r="9" spans="1:15" ht="30" customHeight="1" x14ac:dyDescent="0.25">
      <c r="A9" s="22" t="s">
        <v>13</v>
      </c>
      <c r="B9" s="23"/>
      <c r="C9" s="5" t="s">
        <v>20</v>
      </c>
      <c r="D9" s="5" t="s">
        <v>15</v>
      </c>
      <c r="E9" s="6" t="s">
        <v>16</v>
      </c>
      <c r="F9" s="7">
        <v>0</v>
      </c>
      <c r="G9" s="7">
        <v>0</v>
      </c>
      <c r="H9" s="7">
        <v>0</v>
      </c>
      <c r="I9" s="7">
        <v>64166.67</v>
      </c>
      <c r="J9" s="24">
        <v>64166.67</v>
      </c>
      <c r="K9" s="23"/>
      <c r="L9" s="7">
        <v>0</v>
      </c>
      <c r="M9" s="7">
        <v>-207.92</v>
      </c>
      <c r="N9" s="13"/>
      <c r="O9" s="7">
        <v>63958.75</v>
      </c>
    </row>
    <row r="10" spans="1:15" ht="30" customHeight="1" x14ac:dyDescent="0.25">
      <c r="A10" s="25" t="s">
        <v>13</v>
      </c>
      <c r="B10" s="23"/>
      <c r="C10" s="2" t="s">
        <v>21</v>
      </c>
      <c r="D10" s="2" t="s">
        <v>15</v>
      </c>
      <c r="E10" s="3" t="s">
        <v>16</v>
      </c>
      <c r="F10" s="4">
        <v>0</v>
      </c>
      <c r="G10" s="4">
        <v>0</v>
      </c>
      <c r="H10" s="4">
        <v>0</v>
      </c>
      <c r="I10" s="4">
        <v>995.67</v>
      </c>
      <c r="J10" s="26">
        <v>995.67</v>
      </c>
      <c r="K10" s="23"/>
      <c r="L10" s="4">
        <v>0</v>
      </c>
      <c r="M10" s="4">
        <v>-3.19</v>
      </c>
      <c r="N10" s="12"/>
      <c r="O10" s="4">
        <v>992.48</v>
      </c>
    </row>
    <row r="11" spans="1:15" ht="30" customHeight="1" x14ac:dyDescent="0.25">
      <c r="A11" s="22" t="s">
        <v>22</v>
      </c>
      <c r="B11" s="23"/>
      <c r="C11" s="5" t="s">
        <v>23</v>
      </c>
      <c r="D11" s="5" t="s">
        <v>15</v>
      </c>
      <c r="E11" s="6" t="s">
        <v>16</v>
      </c>
      <c r="F11" s="7">
        <v>0</v>
      </c>
      <c r="G11" s="7">
        <v>0</v>
      </c>
      <c r="H11" s="7">
        <v>0</v>
      </c>
      <c r="I11" s="7">
        <v>384.27</v>
      </c>
      <c r="J11" s="24">
        <v>384.27</v>
      </c>
      <c r="K11" s="23"/>
      <c r="L11" s="7">
        <v>0</v>
      </c>
      <c r="M11" s="7">
        <v>-1.25</v>
      </c>
      <c r="N11" s="13"/>
      <c r="O11" s="7">
        <v>383.02</v>
      </c>
    </row>
    <row r="12" spans="1:15" ht="30" customHeight="1" x14ac:dyDescent="0.25">
      <c r="A12" s="25" t="s">
        <v>24</v>
      </c>
      <c r="B12" s="23"/>
      <c r="C12" s="2" t="s">
        <v>25</v>
      </c>
      <c r="D12" s="2" t="s">
        <v>15</v>
      </c>
      <c r="E12" s="3" t="s">
        <v>18</v>
      </c>
      <c r="F12" s="4">
        <v>0</v>
      </c>
      <c r="G12" s="4">
        <v>0</v>
      </c>
      <c r="H12" s="4">
        <v>0</v>
      </c>
      <c r="I12" s="4">
        <v>6.09</v>
      </c>
      <c r="J12" s="26">
        <v>6.09</v>
      </c>
      <c r="K12" s="23"/>
      <c r="L12" s="4">
        <v>0</v>
      </c>
      <c r="M12" s="4">
        <v>0</v>
      </c>
      <c r="N12" s="12"/>
      <c r="O12" s="4">
        <v>6.09</v>
      </c>
    </row>
    <row r="13" spans="1:15" ht="30" customHeight="1" x14ac:dyDescent="0.25">
      <c r="A13" s="22" t="s">
        <v>24</v>
      </c>
      <c r="B13" s="23"/>
      <c r="C13" s="5" t="s">
        <v>26</v>
      </c>
      <c r="D13" s="5" t="s">
        <v>15</v>
      </c>
      <c r="E13" s="6" t="s">
        <v>18</v>
      </c>
      <c r="F13" s="7">
        <v>0</v>
      </c>
      <c r="G13" s="7">
        <v>0</v>
      </c>
      <c r="H13" s="7">
        <v>0</v>
      </c>
      <c r="I13" s="7">
        <v>244.33</v>
      </c>
      <c r="J13" s="24">
        <v>244.33</v>
      </c>
      <c r="K13" s="23"/>
      <c r="L13" s="7">
        <v>0</v>
      </c>
      <c r="M13" s="7">
        <v>0</v>
      </c>
      <c r="N13" s="13"/>
      <c r="O13" s="7">
        <v>244.33</v>
      </c>
    </row>
    <row r="14" spans="1:15" ht="30" customHeight="1" x14ac:dyDescent="0.25">
      <c r="A14" s="25" t="s">
        <v>24</v>
      </c>
      <c r="B14" s="23"/>
      <c r="C14" s="2" t="s">
        <v>27</v>
      </c>
      <c r="D14" s="2" t="s">
        <v>15</v>
      </c>
      <c r="E14" s="3" t="s">
        <v>18</v>
      </c>
      <c r="F14" s="4">
        <v>0</v>
      </c>
      <c r="G14" s="4">
        <v>0</v>
      </c>
      <c r="H14" s="4">
        <v>0</v>
      </c>
      <c r="I14" s="4">
        <v>16.690000000000001</v>
      </c>
      <c r="J14" s="26">
        <v>16.690000000000001</v>
      </c>
      <c r="K14" s="23"/>
      <c r="L14" s="4">
        <v>0</v>
      </c>
      <c r="M14" s="4">
        <v>0</v>
      </c>
      <c r="N14" s="12"/>
      <c r="O14" s="4">
        <v>16.690000000000001</v>
      </c>
    </row>
    <row r="15" spans="1:15" ht="30" customHeight="1" x14ac:dyDescent="0.25">
      <c r="A15" s="22" t="s">
        <v>24</v>
      </c>
      <c r="B15" s="23"/>
      <c r="C15" s="5" t="s">
        <v>28</v>
      </c>
      <c r="D15" s="5" t="s">
        <v>15</v>
      </c>
      <c r="E15" s="6" t="s">
        <v>18</v>
      </c>
      <c r="F15" s="7">
        <v>0</v>
      </c>
      <c r="G15" s="7">
        <v>0</v>
      </c>
      <c r="H15" s="7">
        <v>0</v>
      </c>
      <c r="I15" s="7">
        <v>35.9</v>
      </c>
      <c r="J15" s="24">
        <v>35.9</v>
      </c>
      <c r="K15" s="23"/>
      <c r="L15" s="7">
        <v>0</v>
      </c>
      <c r="M15" s="7">
        <v>0</v>
      </c>
      <c r="N15" s="13"/>
      <c r="O15" s="7">
        <v>35.9</v>
      </c>
    </row>
    <row r="16" spans="1:15" ht="30" customHeight="1" x14ac:dyDescent="0.25">
      <c r="A16" s="25" t="s">
        <v>24</v>
      </c>
      <c r="B16" s="23"/>
      <c r="C16" s="2" t="s">
        <v>29</v>
      </c>
      <c r="D16" s="2" t="s">
        <v>15</v>
      </c>
      <c r="E16" s="3" t="s">
        <v>18</v>
      </c>
      <c r="F16" s="4">
        <v>0</v>
      </c>
      <c r="G16" s="4">
        <v>0</v>
      </c>
      <c r="H16" s="4">
        <v>0</v>
      </c>
      <c r="I16" s="4">
        <v>43.77</v>
      </c>
      <c r="J16" s="26">
        <v>43.77</v>
      </c>
      <c r="K16" s="23"/>
      <c r="L16" s="4">
        <v>0</v>
      </c>
      <c r="M16" s="4">
        <v>0</v>
      </c>
      <c r="N16" s="12"/>
      <c r="O16" s="4">
        <v>43.77</v>
      </c>
    </row>
    <row r="17" spans="1:15" ht="30" customHeight="1" x14ac:dyDescent="0.25">
      <c r="A17" s="22" t="s">
        <v>24</v>
      </c>
      <c r="B17" s="23"/>
      <c r="C17" s="5" t="s">
        <v>30</v>
      </c>
      <c r="D17" s="5" t="s">
        <v>15</v>
      </c>
      <c r="E17" s="6" t="s">
        <v>18</v>
      </c>
      <c r="F17" s="7">
        <v>0</v>
      </c>
      <c r="G17" s="7">
        <v>0</v>
      </c>
      <c r="H17" s="7">
        <v>0</v>
      </c>
      <c r="I17" s="7">
        <v>33.17</v>
      </c>
      <c r="J17" s="24">
        <v>33.17</v>
      </c>
      <c r="K17" s="23"/>
      <c r="L17" s="7">
        <v>0</v>
      </c>
      <c r="M17" s="7">
        <v>0</v>
      </c>
      <c r="N17" s="13"/>
      <c r="O17" s="7">
        <v>33.17</v>
      </c>
    </row>
    <row r="18" spans="1:15" ht="30" customHeight="1" x14ac:dyDescent="0.25">
      <c r="A18" s="25" t="s">
        <v>24</v>
      </c>
      <c r="B18" s="23"/>
      <c r="C18" s="2" t="s">
        <v>31</v>
      </c>
      <c r="D18" s="2" t="s">
        <v>15</v>
      </c>
      <c r="E18" s="3" t="s">
        <v>18</v>
      </c>
      <c r="F18" s="4">
        <v>0</v>
      </c>
      <c r="G18" s="4">
        <v>0</v>
      </c>
      <c r="H18" s="4">
        <v>0</v>
      </c>
      <c r="I18" s="4">
        <v>301.12</v>
      </c>
      <c r="J18" s="26">
        <v>301.12</v>
      </c>
      <c r="K18" s="23"/>
      <c r="L18" s="4">
        <v>0</v>
      </c>
      <c r="M18" s="4">
        <v>0</v>
      </c>
      <c r="N18" s="12"/>
      <c r="O18" s="4">
        <v>301.12</v>
      </c>
    </row>
    <row r="19" spans="1:15" ht="30" customHeight="1" x14ac:dyDescent="0.25">
      <c r="A19" s="22" t="s">
        <v>24</v>
      </c>
      <c r="B19" s="23"/>
      <c r="C19" s="5" t="s">
        <v>32</v>
      </c>
      <c r="D19" s="5" t="s">
        <v>15</v>
      </c>
      <c r="E19" s="6" t="s">
        <v>18</v>
      </c>
      <c r="F19" s="7">
        <v>0</v>
      </c>
      <c r="G19" s="7">
        <v>0</v>
      </c>
      <c r="H19" s="7">
        <v>0</v>
      </c>
      <c r="I19" s="7">
        <v>77.040000000000006</v>
      </c>
      <c r="J19" s="24">
        <v>77.040000000000006</v>
      </c>
      <c r="K19" s="23"/>
      <c r="L19" s="7">
        <v>0</v>
      </c>
      <c r="M19" s="7">
        <v>0</v>
      </c>
      <c r="N19" s="13"/>
      <c r="O19" s="7">
        <v>77.040000000000006</v>
      </c>
    </row>
    <row r="20" spans="1:15" ht="30" customHeight="1" x14ac:dyDescent="0.25">
      <c r="A20" s="25" t="s">
        <v>24</v>
      </c>
      <c r="B20" s="23"/>
      <c r="C20" s="2" t="s">
        <v>33</v>
      </c>
      <c r="D20" s="2" t="s">
        <v>15</v>
      </c>
      <c r="E20" s="3" t="s">
        <v>18</v>
      </c>
      <c r="F20" s="4">
        <v>0</v>
      </c>
      <c r="G20" s="4">
        <v>0</v>
      </c>
      <c r="H20" s="4">
        <v>0</v>
      </c>
      <c r="I20" s="4">
        <v>20.99</v>
      </c>
      <c r="J20" s="26">
        <v>20.99</v>
      </c>
      <c r="K20" s="23"/>
      <c r="L20" s="4">
        <v>0</v>
      </c>
      <c r="M20" s="4">
        <v>0</v>
      </c>
      <c r="N20" s="12"/>
      <c r="O20" s="4">
        <v>20.99</v>
      </c>
    </row>
    <row r="21" spans="1:15" ht="30" customHeight="1" x14ac:dyDescent="0.25">
      <c r="A21" s="22" t="s">
        <v>24</v>
      </c>
      <c r="B21" s="23"/>
      <c r="C21" s="5" t="s">
        <v>34</v>
      </c>
      <c r="D21" s="5" t="s">
        <v>15</v>
      </c>
      <c r="E21" s="6" t="s">
        <v>18</v>
      </c>
      <c r="F21" s="7">
        <v>0</v>
      </c>
      <c r="G21" s="7">
        <v>0</v>
      </c>
      <c r="H21" s="7">
        <v>0</v>
      </c>
      <c r="I21" s="7">
        <v>23.62</v>
      </c>
      <c r="J21" s="24">
        <v>23.62</v>
      </c>
      <c r="K21" s="23"/>
      <c r="L21" s="7">
        <v>0</v>
      </c>
      <c r="M21" s="7">
        <v>0</v>
      </c>
      <c r="N21" s="13"/>
      <c r="O21" s="7">
        <v>23.62</v>
      </c>
    </row>
    <row r="22" spans="1:15" ht="30" customHeight="1" x14ac:dyDescent="0.25">
      <c r="A22" s="25" t="s">
        <v>24</v>
      </c>
      <c r="B22" s="23"/>
      <c r="C22" s="2" t="s">
        <v>35</v>
      </c>
      <c r="D22" s="2" t="s">
        <v>15</v>
      </c>
      <c r="E22" s="3" t="s">
        <v>18</v>
      </c>
      <c r="F22" s="4">
        <v>0</v>
      </c>
      <c r="G22" s="4">
        <v>0</v>
      </c>
      <c r="H22" s="4">
        <v>0</v>
      </c>
      <c r="I22" s="4">
        <v>7.87</v>
      </c>
      <c r="J22" s="26">
        <v>7.87</v>
      </c>
      <c r="K22" s="23"/>
      <c r="L22" s="4">
        <v>0</v>
      </c>
      <c r="M22" s="4">
        <v>0</v>
      </c>
      <c r="N22" s="12"/>
      <c r="O22" s="4">
        <v>7.87</v>
      </c>
    </row>
    <row r="23" spans="1:15" ht="30" customHeight="1" x14ac:dyDescent="0.25">
      <c r="A23" s="22" t="s">
        <v>24</v>
      </c>
      <c r="B23" s="23"/>
      <c r="C23" s="5" t="s">
        <v>36</v>
      </c>
      <c r="D23" s="5" t="s">
        <v>15</v>
      </c>
      <c r="E23" s="6" t="s">
        <v>18</v>
      </c>
      <c r="F23" s="7">
        <v>0</v>
      </c>
      <c r="G23" s="7">
        <v>0</v>
      </c>
      <c r="H23" s="7">
        <v>0</v>
      </c>
      <c r="I23" s="7">
        <v>106.74</v>
      </c>
      <c r="J23" s="24">
        <v>106.74</v>
      </c>
      <c r="K23" s="23"/>
      <c r="L23" s="7">
        <v>0</v>
      </c>
      <c r="M23" s="7">
        <v>0</v>
      </c>
      <c r="N23" s="13"/>
      <c r="O23" s="7">
        <v>106.74</v>
      </c>
    </row>
    <row r="24" spans="1:15" ht="30" customHeight="1" x14ac:dyDescent="0.25">
      <c r="A24" s="25" t="s">
        <v>24</v>
      </c>
      <c r="B24" s="23"/>
      <c r="C24" s="2" t="s">
        <v>37</v>
      </c>
      <c r="D24" s="2" t="s">
        <v>15</v>
      </c>
      <c r="E24" s="3" t="s">
        <v>18</v>
      </c>
      <c r="F24" s="4">
        <v>0</v>
      </c>
      <c r="G24" s="4">
        <v>0</v>
      </c>
      <c r="H24" s="4">
        <v>0</v>
      </c>
      <c r="I24" s="4">
        <v>10.5</v>
      </c>
      <c r="J24" s="26">
        <v>10.5</v>
      </c>
      <c r="K24" s="23"/>
      <c r="L24" s="4">
        <v>0</v>
      </c>
      <c r="M24" s="4">
        <v>0</v>
      </c>
      <c r="N24" s="12"/>
      <c r="O24" s="4">
        <v>10.5</v>
      </c>
    </row>
    <row r="25" spans="1:15" ht="30" customHeight="1" x14ac:dyDescent="0.25">
      <c r="A25" s="22" t="s">
        <v>24</v>
      </c>
      <c r="B25" s="23"/>
      <c r="C25" s="5" t="s">
        <v>38</v>
      </c>
      <c r="D25" s="5" t="s">
        <v>15</v>
      </c>
      <c r="E25" s="6" t="s">
        <v>18</v>
      </c>
      <c r="F25" s="7">
        <v>0</v>
      </c>
      <c r="G25" s="7">
        <v>0</v>
      </c>
      <c r="H25" s="7">
        <v>0</v>
      </c>
      <c r="I25" s="7">
        <v>62.3</v>
      </c>
      <c r="J25" s="24">
        <v>62.3</v>
      </c>
      <c r="K25" s="23"/>
      <c r="L25" s="7">
        <v>0</v>
      </c>
      <c r="M25" s="7">
        <v>0</v>
      </c>
      <c r="N25" s="13"/>
      <c r="O25" s="7">
        <v>62.3</v>
      </c>
    </row>
    <row r="26" spans="1:15" ht="30" customHeight="1" x14ac:dyDescent="0.25">
      <c r="A26" s="25" t="s">
        <v>24</v>
      </c>
      <c r="B26" s="23"/>
      <c r="C26" s="2" t="s">
        <v>39</v>
      </c>
      <c r="D26" s="2" t="s">
        <v>15</v>
      </c>
      <c r="E26" s="3" t="s">
        <v>18</v>
      </c>
      <c r="F26" s="4">
        <v>0</v>
      </c>
      <c r="G26" s="4">
        <v>0</v>
      </c>
      <c r="H26" s="4">
        <v>0</v>
      </c>
      <c r="I26" s="4">
        <v>862.35</v>
      </c>
      <c r="J26" s="26">
        <v>862.35</v>
      </c>
      <c r="K26" s="23"/>
      <c r="L26" s="4">
        <v>0</v>
      </c>
      <c r="M26" s="4">
        <v>0</v>
      </c>
      <c r="N26" s="12"/>
      <c r="O26" s="4">
        <v>862.35</v>
      </c>
    </row>
    <row r="27" spans="1:15" ht="30" customHeight="1" x14ac:dyDescent="0.25">
      <c r="A27" s="22" t="s">
        <v>24</v>
      </c>
      <c r="B27" s="23"/>
      <c r="C27" s="5" t="s">
        <v>40</v>
      </c>
      <c r="D27" s="5" t="s">
        <v>15</v>
      </c>
      <c r="E27" s="6" t="s">
        <v>18</v>
      </c>
      <c r="F27" s="7">
        <v>0</v>
      </c>
      <c r="G27" s="7">
        <v>0</v>
      </c>
      <c r="H27" s="7">
        <v>0</v>
      </c>
      <c r="I27" s="7">
        <v>217.94</v>
      </c>
      <c r="J27" s="24">
        <v>217.94</v>
      </c>
      <c r="K27" s="23"/>
      <c r="L27" s="7">
        <v>0</v>
      </c>
      <c r="M27" s="7">
        <v>0</v>
      </c>
      <c r="N27" s="13"/>
      <c r="O27" s="7">
        <v>217.94</v>
      </c>
    </row>
    <row r="28" spans="1:15" ht="30" customHeight="1" x14ac:dyDescent="0.25">
      <c r="A28" s="16" t="s">
        <v>41</v>
      </c>
      <c r="B28" s="17"/>
      <c r="C28" s="17"/>
      <c r="D28" s="17"/>
      <c r="E28" s="17"/>
      <c r="F28" s="8">
        <v>0</v>
      </c>
      <c r="G28" s="8">
        <v>0</v>
      </c>
      <c r="H28" s="8">
        <v>0</v>
      </c>
      <c r="I28" s="8">
        <v>970997.64</v>
      </c>
      <c r="J28" s="18">
        <v>970997.64</v>
      </c>
      <c r="K28" s="17"/>
      <c r="L28" s="8">
        <v>0</v>
      </c>
      <c r="M28" s="8">
        <v>-974.49</v>
      </c>
      <c r="N28" s="14">
        <f>SUM(N6:N27)</f>
        <v>0.02</v>
      </c>
      <c r="O28" s="8">
        <f>SUM(O6:O27)</f>
        <v>970023.16999999993</v>
      </c>
    </row>
    <row r="29" spans="1:15" ht="30" customHeight="1" x14ac:dyDescent="0.25">
      <c r="A29" s="25" t="s">
        <v>42</v>
      </c>
      <c r="B29" s="23"/>
      <c r="C29" s="2" t="s">
        <v>43</v>
      </c>
      <c r="D29" s="2" t="s">
        <v>44</v>
      </c>
      <c r="E29" s="3" t="s">
        <v>16</v>
      </c>
      <c r="F29" s="4">
        <v>0</v>
      </c>
      <c r="G29" s="4">
        <v>0</v>
      </c>
      <c r="H29" s="4">
        <v>0</v>
      </c>
      <c r="I29" s="4">
        <v>3968.86</v>
      </c>
      <c r="J29" s="26">
        <v>3968.86</v>
      </c>
      <c r="K29" s="23"/>
      <c r="L29" s="4">
        <v>0</v>
      </c>
      <c r="M29" s="4">
        <v>-3.05</v>
      </c>
      <c r="N29" s="12"/>
      <c r="O29" s="4">
        <v>3965.81</v>
      </c>
    </row>
    <row r="30" spans="1:15" ht="30" customHeight="1" x14ac:dyDescent="0.25">
      <c r="A30" s="22" t="s">
        <v>45</v>
      </c>
      <c r="B30" s="23"/>
      <c r="C30" s="5" t="s">
        <v>46</v>
      </c>
      <c r="D30" s="5" t="s">
        <v>15</v>
      </c>
      <c r="E30" s="6" t="s">
        <v>18</v>
      </c>
      <c r="F30" s="7">
        <v>0</v>
      </c>
      <c r="G30" s="7">
        <v>0</v>
      </c>
      <c r="H30" s="7">
        <v>0</v>
      </c>
      <c r="I30" s="7">
        <v>94.59</v>
      </c>
      <c r="J30" s="24">
        <v>94.59</v>
      </c>
      <c r="K30" s="23"/>
      <c r="L30" s="7">
        <v>0</v>
      </c>
      <c r="M30" s="7">
        <v>0</v>
      </c>
      <c r="N30" s="13"/>
      <c r="O30" s="7">
        <v>94.59</v>
      </c>
    </row>
    <row r="31" spans="1:15" ht="30" customHeight="1" x14ac:dyDescent="0.25">
      <c r="A31" s="25" t="s">
        <v>47</v>
      </c>
      <c r="B31" s="23"/>
      <c r="C31" s="2" t="s">
        <v>48</v>
      </c>
      <c r="D31" s="2" t="s">
        <v>49</v>
      </c>
      <c r="E31" s="3" t="s">
        <v>16</v>
      </c>
      <c r="F31" s="4">
        <v>0</v>
      </c>
      <c r="G31" s="4">
        <v>0</v>
      </c>
      <c r="H31" s="4">
        <v>0</v>
      </c>
      <c r="I31" s="4">
        <v>7455.02</v>
      </c>
      <c r="J31" s="26">
        <v>7455.02</v>
      </c>
      <c r="K31" s="23"/>
      <c r="L31" s="4">
        <v>0</v>
      </c>
      <c r="M31" s="4">
        <v>-5.65</v>
      </c>
      <c r="N31" s="12"/>
      <c r="O31" s="4">
        <v>7449.37</v>
      </c>
    </row>
    <row r="32" spans="1:15" ht="30" customHeight="1" x14ac:dyDescent="0.25">
      <c r="A32" s="22" t="s">
        <v>50</v>
      </c>
      <c r="B32" s="23"/>
      <c r="C32" s="5" t="s">
        <v>51</v>
      </c>
      <c r="D32" s="5" t="s">
        <v>49</v>
      </c>
      <c r="E32" s="6" t="s">
        <v>16</v>
      </c>
      <c r="F32" s="7">
        <v>0</v>
      </c>
      <c r="G32" s="7">
        <v>0</v>
      </c>
      <c r="H32" s="7">
        <v>0</v>
      </c>
      <c r="I32" s="7">
        <v>997.66</v>
      </c>
      <c r="J32" s="24">
        <v>997.66</v>
      </c>
      <c r="K32" s="23"/>
      <c r="L32" s="7">
        <v>0</v>
      </c>
      <c r="M32" s="7">
        <v>-0.81</v>
      </c>
      <c r="N32" s="13"/>
      <c r="O32" s="7">
        <v>996.85</v>
      </c>
    </row>
    <row r="33" spans="1:15" ht="30" customHeight="1" x14ac:dyDescent="0.25">
      <c r="A33" s="25" t="s">
        <v>52</v>
      </c>
      <c r="B33" s="23"/>
      <c r="C33" s="2" t="s">
        <v>53</v>
      </c>
      <c r="D33" s="2" t="s">
        <v>15</v>
      </c>
      <c r="E33" s="3" t="s">
        <v>18</v>
      </c>
      <c r="F33" s="4">
        <v>0</v>
      </c>
      <c r="G33" s="4">
        <v>0</v>
      </c>
      <c r="H33" s="4">
        <v>0</v>
      </c>
      <c r="I33" s="4">
        <v>10.5</v>
      </c>
      <c r="J33" s="26">
        <v>10.5</v>
      </c>
      <c r="K33" s="23"/>
      <c r="L33" s="4">
        <v>0</v>
      </c>
      <c r="M33" s="4">
        <v>0</v>
      </c>
      <c r="N33" s="12"/>
      <c r="O33" s="4">
        <v>10.5</v>
      </c>
    </row>
    <row r="34" spans="1:15" ht="30" customHeight="1" x14ac:dyDescent="0.25">
      <c r="A34" s="22" t="s">
        <v>52</v>
      </c>
      <c r="B34" s="23"/>
      <c r="C34" s="5" t="s">
        <v>54</v>
      </c>
      <c r="D34" s="5" t="s">
        <v>15</v>
      </c>
      <c r="E34" s="6" t="s">
        <v>18</v>
      </c>
      <c r="F34" s="7">
        <v>0</v>
      </c>
      <c r="G34" s="7">
        <v>0</v>
      </c>
      <c r="H34" s="7">
        <v>0</v>
      </c>
      <c r="I34" s="7">
        <v>13.12</v>
      </c>
      <c r="J34" s="24">
        <v>13.12</v>
      </c>
      <c r="K34" s="23"/>
      <c r="L34" s="7">
        <v>0</v>
      </c>
      <c r="M34" s="7">
        <v>0</v>
      </c>
      <c r="N34" s="13"/>
      <c r="O34" s="7">
        <v>13.12</v>
      </c>
    </row>
    <row r="35" spans="1:15" ht="30" customHeight="1" x14ac:dyDescent="0.25">
      <c r="A35" s="25" t="s">
        <v>52</v>
      </c>
      <c r="B35" s="23"/>
      <c r="C35" s="2" t="s">
        <v>55</v>
      </c>
      <c r="D35" s="2" t="s">
        <v>15</v>
      </c>
      <c r="E35" s="3" t="s">
        <v>18</v>
      </c>
      <c r="F35" s="4">
        <v>0</v>
      </c>
      <c r="G35" s="4">
        <v>0</v>
      </c>
      <c r="H35" s="4">
        <v>0</v>
      </c>
      <c r="I35" s="4">
        <v>41.04</v>
      </c>
      <c r="J35" s="26">
        <v>41.04</v>
      </c>
      <c r="K35" s="23"/>
      <c r="L35" s="4">
        <v>0</v>
      </c>
      <c r="M35" s="4">
        <v>0</v>
      </c>
      <c r="N35" s="12"/>
      <c r="O35" s="4">
        <v>41.04</v>
      </c>
    </row>
    <row r="36" spans="1:15" ht="30" customHeight="1" x14ac:dyDescent="0.25">
      <c r="A36" s="22" t="s">
        <v>56</v>
      </c>
      <c r="B36" s="23"/>
      <c r="C36" s="5" t="s">
        <v>57</v>
      </c>
      <c r="D36" s="5" t="s">
        <v>44</v>
      </c>
      <c r="E36" s="6" t="s">
        <v>16</v>
      </c>
      <c r="F36" s="7">
        <v>0</v>
      </c>
      <c r="G36" s="7">
        <v>0</v>
      </c>
      <c r="H36" s="7">
        <v>0</v>
      </c>
      <c r="I36" s="7">
        <v>823.07</v>
      </c>
      <c r="J36" s="24">
        <v>823.07</v>
      </c>
      <c r="K36" s="23"/>
      <c r="L36" s="7">
        <v>0</v>
      </c>
      <c r="M36" s="7">
        <v>-0.67</v>
      </c>
      <c r="N36" s="13"/>
      <c r="O36" s="7">
        <v>822.4</v>
      </c>
    </row>
    <row r="37" spans="1:15" ht="30" customHeight="1" x14ac:dyDescent="0.25">
      <c r="A37" s="25" t="s">
        <v>56</v>
      </c>
      <c r="B37" s="23"/>
      <c r="C37" s="2" t="s">
        <v>58</v>
      </c>
      <c r="D37" s="2" t="s">
        <v>44</v>
      </c>
      <c r="E37" s="3" t="s">
        <v>16</v>
      </c>
      <c r="F37" s="4">
        <v>0</v>
      </c>
      <c r="G37" s="4">
        <v>0</v>
      </c>
      <c r="H37" s="4">
        <v>0</v>
      </c>
      <c r="I37" s="4">
        <v>1762.35</v>
      </c>
      <c r="J37" s="26">
        <v>1762.35</v>
      </c>
      <c r="K37" s="23"/>
      <c r="L37" s="4">
        <v>0</v>
      </c>
      <c r="M37" s="4">
        <v>-1.44</v>
      </c>
      <c r="N37" s="12"/>
      <c r="O37" s="4">
        <v>1760.91</v>
      </c>
    </row>
    <row r="38" spans="1:15" ht="30" customHeight="1" x14ac:dyDescent="0.25">
      <c r="A38" s="22" t="s">
        <v>59</v>
      </c>
      <c r="B38" s="23"/>
      <c r="C38" s="5" t="s">
        <v>60</v>
      </c>
      <c r="D38" s="5" t="s">
        <v>15</v>
      </c>
      <c r="E38" s="6" t="s">
        <v>18</v>
      </c>
      <c r="F38" s="7">
        <v>0</v>
      </c>
      <c r="G38" s="7">
        <v>0</v>
      </c>
      <c r="H38" s="7">
        <v>0</v>
      </c>
      <c r="I38" s="7">
        <v>227.86</v>
      </c>
      <c r="J38" s="24">
        <v>227.86</v>
      </c>
      <c r="K38" s="23"/>
      <c r="L38" s="7">
        <v>0</v>
      </c>
      <c r="M38" s="7">
        <v>0</v>
      </c>
      <c r="N38" s="13"/>
      <c r="O38" s="7">
        <v>227.86</v>
      </c>
    </row>
    <row r="39" spans="1:15" ht="30" customHeight="1" x14ac:dyDescent="0.25">
      <c r="A39" s="25" t="s">
        <v>61</v>
      </c>
      <c r="B39" s="23"/>
      <c r="C39" s="2" t="s">
        <v>62</v>
      </c>
      <c r="D39" s="2" t="s">
        <v>44</v>
      </c>
      <c r="E39" s="3" t="s">
        <v>18</v>
      </c>
      <c r="F39" s="4">
        <v>0</v>
      </c>
      <c r="G39" s="4">
        <v>0</v>
      </c>
      <c r="H39" s="4">
        <v>0</v>
      </c>
      <c r="I39" s="4">
        <v>1173.53</v>
      </c>
      <c r="J39" s="26">
        <v>1173.53</v>
      </c>
      <c r="K39" s="23"/>
      <c r="L39" s="4">
        <v>0</v>
      </c>
      <c r="M39" s="4">
        <v>-0.93</v>
      </c>
      <c r="N39" s="12"/>
      <c r="O39" s="4">
        <v>1172.5999999999999</v>
      </c>
    </row>
    <row r="40" spans="1:15" ht="30" customHeight="1" x14ac:dyDescent="0.25">
      <c r="A40" s="22" t="s">
        <v>61</v>
      </c>
      <c r="B40" s="23"/>
      <c r="C40" s="5" t="s">
        <v>63</v>
      </c>
      <c r="D40" s="5" t="s">
        <v>44</v>
      </c>
      <c r="E40" s="6" t="s">
        <v>18</v>
      </c>
      <c r="F40" s="7">
        <v>0</v>
      </c>
      <c r="G40" s="7">
        <v>0</v>
      </c>
      <c r="H40" s="7">
        <v>0</v>
      </c>
      <c r="I40" s="7">
        <v>1469.14</v>
      </c>
      <c r="J40" s="24">
        <v>1469.14</v>
      </c>
      <c r="K40" s="23"/>
      <c r="L40" s="7">
        <v>0</v>
      </c>
      <c r="M40" s="7">
        <v>-1.17</v>
      </c>
      <c r="N40" s="13"/>
      <c r="O40" s="7">
        <v>1467.97</v>
      </c>
    </row>
    <row r="41" spans="1:15" ht="30" customHeight="1" x14ac:dyDescent="0.25">
      <c r="A41" s="25" t="s">
        <v>64</v>
      </c>
      <c r="B41" s="23"/>
      <c r="C41" s="2" t="s">
        <v>65</v>
      </c>
      <c r="D41" s="2" t="s">
        <v>44</v>
      </c>
      <c r="E41" s="3" t="s">
        <v>16</v>
      </c>
      <c r="F41" s="4">
        <v>0</v>
      </c>
      <c r="G41" s="4">
        <v>0</v>
      </c>
      <c r="H41" s="4">
        <v>0</v>
      </c>
      <c r="I41" s="4">
        <v>487.51</v>
      </c>
      <c r="J41" s="26">
        <v>487.51</v>
      </c>
      <c r="K41" s="23"/>
      <c r="L41" s="4">
        <v>0</v>
      </c>
      <c r="M41" s="4">
        <v>-0.41</v>
      </c>
      <c r="N41" s="12"/>
      <c r="O41" s="4">
        <v>487.1</v>
      </c>
    </row>
    <row r="42" spans="1:15" ht="30" customHeight="1" x14ac:dyDescent="0.25">
      <c r="A42" s="22" t="s">
        <v>64</v>
      </c>
      <c r="B42" s="23"/>
      <c r="C42" s="5" t="s">
        <v>66</v>
      </c>
      <c r="D42" s="5" t="s">
        <v>44</v>
      </c>
      <c r="E42" s="6" t="s">
        <v>16</v>
      </c>
      <c r="F42" s="7">
        <v>0</v>
      </c>
      <c r="G42" s="7">
        <v>0</v>
      </c>
      <c r="H42" s="7">
        <v>0</v>
      </c>
      <c r="I42" s="7">
        <v>340.02</v>
      </c>
      <c r="J42" s="24">
        <v>340.02</v>
      </c>
      <c r="K42" s="23"/>
      <c r="L42" s="7">
        <v>0</v>
      </c>
      <c r="M42" s="7">
        <v>-0.28999999999999998</v>
      </c>
      <c r="N42" s="13"/>
      <c r="O42" s="7">
        <v>339.73</v>
      </c>
    </row>
    <row r="43" spans="1:15" ht="30" customHeight="1" x14ac:dyDescent="0.25">
      <c r="A43" s="25" t="s">
        <v>67</v>
      </c>
      <c r="B43" s="23"/>
      <c r="C43" s="2" t="s">
        <v>68</v>
      </c>
      <c r="D43" s="2" t="s">
        <v>15</v>
      </c>
      <c r="E43" s="3" t="s">
        <v>18</v>
      </c>
      <c r="F43" s="4">
        <v>0</v>
      </c>
      <c r="G43" s="4">
        <v>0</v>
      </c>
      <c r="H43" s="4">
        <v>0</v>
      </c>
      <c r="I43" s="4">
        <v>107.12</v>
      </c>
      <c r="J43" s="26">
        <v>107.12</v>
      </c>
      <c r="K43" s="23"/>
      <c r="L43" s="4">
        <v>0</v>
      </c>
      <c r="M43" s="4">
        <v>0</v>
      </c>
      <c r="N43" s="12"/>
      <c r="O43" s="4">
        <v>107.12</v>
      </c>
    </row>
    <row r="44" spans="1:15" ht="30" customHeight="1" x14ac:dyDescent="0.25">
      <c r="A44" s="22" t="s">
        <v>67</v>
      </c>
      <c r="B44" s="23"/>
      <c r="C44" s="5" t="s">
        <v>69</v>
      </c>
      <c r="D44" s="5" t="s">
        <v>15</v>
      </c>
      <c r="E44" s="6" t="s">
        <v>18</v>
      </c>
      <c r="F44" s="7">
        <v>0</v>
      </c>
      <c r="G44" s="7">
        <v>0</v>
      </c>
      <c r="H44" s="7">
        <v>0</v>
      </c>
      <c r="I44" s="7">
        <v>185.4</v>
      </c>
      <c r="J44" s="24">
        <v>185.4</v>
      </c>
      <c r="K44" s="23"/>
      <c r="L44" s="7">
        <v>0</v>
      </c>
      <c r="M44" s="7">
        <v>0</v>
      </c>
      <c r="N44" s="13"/>
      <c r="O44" s="7">
        <v>185.4</v>
      </c>
    </row>
    <row r="45" spans="1:15" ht="30" customHeight="1" x14ac:dyDescent="0.25">
      <c r="A45" s="25" t="s">
        <v>67</v>
      </c>
      <c r="B45" s="23"/>
      <c r="C45" s="2" t="s">
        <v>70</v>
      </c>
      <c r="D45" s="2" t="s">
        <v>15</v>
      </c>
      <c r="E45" s="3" t="s">
        <v>18</v>
      </c>
      <c r="F45" s="4">
        <v>0</v>
      </c>
      <c r="G45" s="4">
        <v>0</v>
      </c>
      <c r="H45" s="4">
        <v>0</v>
      </c>
      <c r="I45" s="4">
        <v>1048.67</v>
      </c>
      <c r="J45" s="26">
        <v>1048.67</v>
      </c>
      <c r="K45" s="23"/>
      <c r="L45" s="4">
        <v>0</v>
      </c>
      <c r="M45" s="4">
        <v>0</v>
      </c>
      <c r="N45" s="12"/>
      <c r="O45" s="4">
        <v>1048.67</v>
      </c>
    </row>
    <row r="46" spans="1:15" ht="30" customHeight="1" x14ac:dyDescent="0.25">
      <c r="A46" s="22" t="s">
        <v>71</v>
      </c>
      <c r="B46" s="23"/>
      <c r="C46" s="5" t="s">
        <v>72</v>
      </c>
      <c r="D46" s="5" t="s">
        <v>44</v>
      </c>
      <c r="E46" s="6" t="s">
        <v>16</v>
      </c>
      <c r="F46" s="7">
        <v>0</v>
      </c>
      <c r="G46" s="7">
        <v>0</v>
      </c>
      <c r="H46" s="7">
        <v>0</v>
      </c>
      <c r="I46" s="7">
        <v>591.46</v>
      </c>
      <c r="J46" s="24">
        <v>591.46</v>
      </c>
      <c r="K46" s="23"/>
      <c r="L46" s="7">
        <v>0</v>
      </c>
      <c r="M46" s="7">
        <v>-0.46</v>
      </c>
      <c r="N46" s="13"/>
      <c r="O46" s="7">
        <v>591</v>
      </c>
    </row>
    <row r="47" spans="1:15" ht="30" customHeight="1" x14ac:dyDescent="0.25">
      <c r="A47" s="25" t="s">
        <v>73</v>
      </c>
      <c r="B47" s="23"/>
      <c r="C47" s="2" t="s">
        <v>74</v>
      </c>
      <c r="D47" s="2" t="s">
        <v>15</v>
      </c>
      <c r="E47" s="3" t="s">
        <v>18</v>
      </c>
      <c r="F47" s="4">
        <v>0</v>
      </c>
      <c r="G47" s="4">
        <v>0</v>
      </c>
      <c r="H47" s="4">
        <v>0</v>
      </c>
      <c r="I47" s="4">
        <v>5.17</v>
      </c>
      <c r="J47" s="26">
        <v>5.17</v>
      </c>
      <c r="K47" s="23"/>
      <c r="L47" s="4">
        <v>0</v>
      </c>
      <c r="M47" s="4">
        <v>0</v>
      </c>
      <c r="N47" s="12"/>
      <c r="O47" s="4">
        <v>5.17</v>
      </c>
    </row>
    <row r="48" spans="1:15" ht="30" customHeight="1" x14ac:dyDescent="0.25">
      <c r="A48" s="22" t="s">
        <v>73</v>
      </c>
      <c r="B48" s="23"/>
      <c r="C48" s="5" t="s">
        <v>75</v>
      </c>
      <c r="D48" s="5" t="s">
        <v>15</v>
      </c>
      <c r="E48" s="6" t="s">
        <v>18</v>
      </c>
      <c r="F48" s="7">
        <v>0</v>
      </c>
      <c r="G48" s="7">
        <v>0</v>
      </c>
      <c r="H48" s="7">
        <v>0</v>
      </c>
      <c r="I48" s="7">
        <v>33.42</v>
      </c>
      <c r="J48" s="24">
        <v>33.42</v>
      </c>
      <c r="K48" s="23"/>
      <c r="L48" s="7">
        <v>0</v>
      </c>
      <c r="M48" s="7">
        <v>0</v>
      </c>
      <c r="N48" s="13"/>
      <c r="O48" s="7">
        <v>33.42</v>
      </c>
    </row>
    <row r="49" spans="1:15" ht="30" customHeight="1" x14ac:dyDescent="0.25">
      <c r="A49" s="25" t="s">
        <v>76</v>
      </c>
      <c r="B49" s="23"/>
      <c r="C49" s="2" t="s">
        <v>77</v>
      </c>
      <c r="D49" s="2" t="s">
        <v>15</v>
      </c>
      <c r="E49" s="3" t="s">
        <v>18</v>
      </c>
      <c r="F49" s="4">
        <v>0</v>
      </c>
      <c r="G49" s="4">
        <v>0</v>
      </c>
      <c r="H49" s="4">
        <v>0</v>
      </c>
      <c r="I49" s="4">
        <v>32.43</v>
      </c>
      <c r="J49" s="26">
        <v>32.43</v>
      </c>
      <c r="K49" s="23"/>
      <c r="L49" s="4">
        <v>0</v>
      </c>
      <c r="M49" s="4">
        <v>0</v>
      </c>
      <c r="N49" s="12"/>
      <c r="O49" s="4">
        <v>32.43</v>
      </c>
    </row>
    <row r="50" spans="1:15" ht="30" customHeight="1" x14ac:dyDescent="0.25">
      <c r="A50" s="22" t="s">
        <v>76</v>
      </c>
      <c r="B50" s="23"/>
      <c r="C50" s="5" t="s">
        <v>78</v>
      </c>
      <c r="D50" s="5" t="s">
        <v>15</v>
      </c>
      <c r="E50" s="6" t="s">
        <v>18</v>
      </c>
      <c r="F50" s="7">
        <v>0</v>
      </c>
      <c r="G50" s="7">
        <v>0</v>
      </c>
      <c r="H50" s="7">
        <v>0</v>
      </c>
      <c r="I50" s="7">
        <v>44.61</v>
      </c>
      <c r="J50" s="24">
        <v>44.61</v>
      </c>
      <c r="K50" s="23"/>
      <c r="L50" s="7">
        <v>0</v>
      </c>
      <c r="M50" s="7">
        <v>0</v>
      </c>
      <c r="N50" s="13"/>
      <c r="O50" s="7">
        <v>44.61</v>
      </c>
    </row>
    <row r="51" spans="1:15" ht="30" customHeight="1" x14ac:dyDescent="0.25">
      <c r="A51" s="25" t="s">
        <v>79</v>
      </c>
      <c r="B51" s="23"/>
      <c r="C51" s="2" t="s">
        <v>80</v>
      </c>
      <c r="D51" s="2" t="s">
        <v>44</v>
      </c>
      <c r="E51" s="3" t="s">
        <v>18</v>
      </c>
      <c r="F51" s="4">
        <v>0</v>
      </c>
      <c r="G51" s="4">
        <v>0</v>
      </c>
      <c r="H51" s="4">
        <v>0</v>
      </c>
      <c r="I51" s="4">
        <v>39608.29</v>
      </c>
      <c r="J51" s="26">
        <v>39608.29</v>
      </c>
      <c r="K51" s="23"/>
      <c r="L51" s="4">
        <v>0</v>
      </c>
      <c r="M51" s="4">
        <v>-31.75</v>
      </c>
      <c r="N51" s="12"/>
      <c r="O51" s="4">
        <v>39576.54</v>
      </c>
    </row>
    <row r="52" spans="1:15" ht="30" customHeight="1" x14ac:dyDescent="0.25">
      <c r="A52" s="22" t="s">
        <v>76</v>
      </c>
      <c r="B52" s="23"/>
      <c r="C52" s="5" t="s">
        <v>81</v>
      </c>
      <c r="D52" s="5" t="s">
        <v>15</v>
      </c>
      <c r="E52" s="6" t="s">
        <v>18</v>
      </c>
      <c r="F52" s="7">
        <v>0</v>
      </c>
      <c r="G52" s="7">
        <v>0</v>
      </c>
      <c r="H52" s="7">
        <v>0</v>
      </c>
      <c r="I52" s="7">
        <v>129.31</v>
      </c>
      <c r="J52" s="24">
        <v>129.31</v>
      </c>
      <c r="K52" s="23"/>
      <c r="L52" s="7">
        <v>0</v>
      </c>
      <c r="M52" s="7">
        <v>0</v>
      </c>
      <c r="N52" s="13"/>
      <c r="O52" s="7">
        <v>129.31</v>
      </c>
    </row>
    <row r="53" spans="1:15" ht="30" customHeight="1" x14ac:dyDescent="0.25">
      <c r="A53" s="25" t="s">
        <v>82</v>
      </c>
      <c r="B53" s="23"/>
      <c r="C53" s="2" t="s">
        <v>83</v>
      </c>
      <c r="D53" s="2" t="s">
        <v>49</v>
      </c>
      <c r="E53" s="3" t="s">
        <v>16</v>
      </c>
      <c r="F53" s="4">
        <v>0</v>
      </c>
      <c r="G53" s="4">
        <v>0</v>
      </c>
      <c r="H53" s="4">
        <v>0</v>
      </c>
      <c r="I53" s="4">
        <v>1205.75</v>
      </c>
      <c r="J53" s="26">
        <v>1205.75</v>
      </c>
      <c r="K53" s="23"/>
      <c r="L53" s="4">
        <v>0</v>
      </c>
      <c r="M53" s="4">
        <v>-0.93</v>
      </c>
      <c r="N53" s="12"/>
      <c r="O53" s="4">
        <v>1204.82</v>
      </c>
    </row>
    <row r="54" spans="1:15" ht="30" customHeight="1" x14ac:dyDescent="0.25">
      <c r="A54" s="22" t="s">
        <v>84</v>
      </c>
      <c r="B54" s="23"/>
      <c r="C54" s="5" t="s">
        <v>85</v>
      </c>
      <c r="D54" s="5" t="s">
        <v>15</v>
      </c>
      <c r="E54" s="6" t="s">
        <v>18</v>
      </c>
      <c r="F54" s="7">
        <v>0</v>
      </c>
      <c r="G54" s="7">
        <v>0</v>
      </c>
      <c r="H54" s="7">
        <v>0</v>
      </c>
      <c r="I54" s="7">
        <v>113.14</v>
      </c>
      <c r="J54" s="24">
        <v>113.14</v>
      </c>
      <c r="K54" s="23"/>
      <c r="L54" s="7">
        <v>0</v>
      </c>
      <c r="M54" s="7">
        <v>0</v>
      </c>
      <c r="N54" s="13"/>
      <c r="O54" s="7">
        <v>113.14</v>
      </c>
    </row>
    <row r="55" spans="1:15" ht="30" customHeight="1" x14ac:dyDescent="0.25">
      <c r="A55" s="25" t="s">
        <v>84</v>
      </c>
      <c r="B55" s="23"/>
      <c r="C55" s="2" t="s">
        <v>86</v>
      </c>
      <c r="D55" s="2" t="s">
        <v>15</v>
      </c>
      <c r="E55" s="3" t="s">
        <v>18</v>
      </c>
      <c r="F55" s="4">
        <v>0</v>
      </c>
      <c r="G55" s="4">
        <v>0</v>
      </c>
      <c r="H55" s="4">
        <v>0</v>
      </c>
      <c r="I55" s="4">
        <v>11.63</v>
      </c>
      <c r="J55" s="26">
        <v>11.63</v>
      </c>
      <c r="K55" s="23"/>
      <c r="L55" s="4">
        <v>0</v>
      </c>
      <c r="M55" s="4">
        <v>0</v>
      </c>
      <c r="N55" s="12"/>
      <c r="O55" s="4">
        <v>11.63</v>
      </c>
    </row>
    <row r="56" spans="1:15" ht="30" customHeight="1" x14ac:dyDescent="0.25">
      <c r="A56" s="22" t="s">
        <v>84</v>
      </c>
      <c r="B56" s="23"/>
      <c r="C56" s="5" t="s">
        <v>87</v>
      </c>
      <c r="D56" s="5" t="s">
        <v>15</v>
      </c>
      <c r="E56" s="6" t="s">
        <v>18</v>
      </c>
      <c r="F56" s="7">
        <v>0</v>
      </c>
      <c r="G56" s="7">
        <v>0</v>
      </c>
      <c r="H56" s="7">
        <v>0</v>
      </c>
      <c r="I56" s="7">
        <v>224.9</v>
      </c>
      <c r="J56" s="24">
        <v>224.9</v>
      </c>
      <c r="K56" s="23"/>
      <c r="L56" s="7">
        <v>0</v>
      </c>
      <c r="M56" s="7">
        <v>0</v>
      </c>
      <c r="N56" s="13"/>
      <c r="O56" s="7">
        <v>224.9</v>
      </c>
    </row>
    <row r="57" spans="1:15" ht="30" customHeight="1" x14ac:dyDescent="0.25">
      <c r="A57" s="25" t="s">
        <v>88</v>
      </c>
      <c r="B57" s="23"/>
      <c r="C57" s="2" t="s">
        <v>89</v>
      </c>
      <c r="D57" s="2" t="s">
        <v>44</v>
      </c>
      <c r="E57" s="3" t="s">
        <v>16</v>
      </c>
      <c r="F57" s="4">
        <v>0</v>
      </c>
      <c r="G57" s="4">
        <v>0</v>
      </c>
      <c r="H57" s="4">
        <v>0</v>
      </c>
      <c r="I57" s="4">
        <v>3655.48</v>
      </c>
      <c r="J57" s="26">
        <v>3655.48</v>
      </c>
      <c r="K57" s="23"/>
      <c r="L57" s="4">
        <v>0</v>
      </c>
      <c r="M57" s="4">
        <v>-2.89</v>
      </c>
      <c r="N57" s="12"/>
      <c r="O57" s="4">
        <v>3652.59</v>
      </c>
    </row>
    <row r="58" spans="1:15" ht="30" customHeight="1" x14ac:dyDescent="0.25">
      <c r="A58" s="22" t="s">
        <v>90</v>
      </c>
      <c r="B58" s="23"/>
      <c r="C58" s="5" t="s">
        <v>91</v>
      </c>
      <c r="D58" s="5" t="s">
        <v>15</v>
      </c>
      <c r="E58" s="6" t="s">
        <v>18</v>
      </c>
      <c r="F58" s="7">
        <v>0</v>
      </c>
      <c r="G58" s="7">
        <v>0</v>
      </c>
      <c r="H58" s="7">
        <v>0</v>
      </c>
      <c r="I58" s="7">
        <v>56.78</v>
      </c>
      <c r="J58" s="24">
        <v>56.78</v>
      </c>
      <c r="K58" s="23"/>
      <c r="L58" s="7">
        <v>0</v>
      </c>
      <c r="M58" s="7">
        <v>0</v>
      </c>
      <c r="N58" s="13"/>
      <c r="O58" s="7">
        <v>56.78</v>
      </c>
    </row>
    <row r="59" spans="1:15" ht="30" customHeight="1" x14ac:dyDescent="0.25">
      <c r="A59" s="25" t="s">
        <v>90</v>
      </c>
      <c r="B59" s="23"/>
      <c r="C59" s="2" t="s">
        <v>92</v>
      </c>
      <c r="D59" s="2" t="s">
        <v>15</v>
      </c>
      <c r="E59" s="3" t="s">
        <v>18</v>
      </c>
      <c r="F59" s="4">
        <v>0</v>
      </c>
      <c r="G59" s="4">
        <v>0</v>
      </c>
      <c r="H59" s="4">
        <v>0</v>
      </c>
      <c r="I59" s="4">
        <v>226.91</v>
      </c>
      <c r="J59" s="26">
        <v>226.91</v>
      </c>
      <c r="K59" s="23"/>
      <c r="L59" s="4">
        <v>0</v>
      </c>
      <c r="M59" s="4">
        <v>0</v>
      </c>
      <c r="N59" s="12"/>
      <c r="O59" s="4">
        <v>226.91</v>
      </c>
    </row>
    <row r="60" spans="1:15" ht="30" customHeight="1" x14ac:dyDescent="0.25">
      <c r="A60" s="22" t="s">
        <v>90</v>
      </c>
      <c r="B60" s="23"/>
      <c r="C60" s="5" t="s">
        <v>93</v>
      </c>
      <c r="D60" s="5" t="s">
        <v>15</v>
      </c>
      <c r="E60" s="6" t="s">
        <v>18</v>
      </c>
      <c r="F60" s="7">
        <v>0</v>
      </c>
      <c r="G60" s="7">
        <v>0</v>
      </c>
      <c r="H60" s="7">
        <v>0</v>
      </c>
      <c r="I60" s="7">
        <v>389.92</v>
      </c>
      <c r="J60" s="24">
        <v>389.92</v>
      </c>
      <c r="K60" s="23"/>
      <c r="L60" s="7">
        <v>0</v>
      </c>
      <c r="M60" s="7">
        <v>0</v>
      </c>
      <c r="N60" s="13"/>
      <c r="O60" s="7">
        <v>389.92</v>
      </c>
    </row>
    <row r="61" spans="1:15" ht="30" customHeight="1" x14ac:dyDescent="0.25">
      <c r="A61" s="25" t="s">
        <v>94</v>
      </c>
      <c r="B61" s="23"/>
      <c r="C61" s="2" t="s">
        <v>95</v>
      </c>
      <c r="D61" s="2" t="s">
        <v>44</v>
      </c>
      <c r="E61" s="3" t="s">
        <v>16</v>
      </c>
      <c r="F61" s="4">
        <v>0</v>
      </c>
      <c r="G61" s="4">
        <v>0</v>
      </c>
      <c r="H61" s="4">
        <v>0</v>
      </c>
      <c r="I61" s="4">
        <v>5467.12</v>
      </c>
      <c r="J61" s="26">
        <v>5467.12</v>
      </c>
      <c r="K61" s="23"/>
      <c r="L61" s="4">
        <v>0</v>
      </c>
      <c r="M61" s="4">
        <v>-4.21</v>
      </c>
      <c r="N61" s="12"/>
      <c r="O61" s="4">
        <v>5462.91</v>
      </c>
    </row>
    <row r="62" spans="1:15" ht="30" customHeight="1" x14ac:dyDescent="0.25">
      <c r="A62" s="22" t="s">
        <v>94</v>
      </c>
      <c r="B62" s="23"/>
      <c r="C62" s="5" t="s">
        <v>96</v>
      </c>
      <c r="D62" s="5" t="s">
        <v>44</v>
      </c>
      <c r="E62" s="6" t="s">
        <v>16</v>
      </c>
      <c r="F62" s="7">
        <v>0</v>
      </c>
      <c r="G62" s="7">
        <v>0</v>
      </c>
      <c r="H62" s="7">
        <v>0</v>
      </c>
      <c r="I62" s="7">
        <v>3413.37</v>
      </c>
      <c r="J62" s="24">
        <v>3413.37</v>
      </c>
      <c r="K62" s="23"/>
      <c r="L62" s="7">
        <v>0</v>
      </c>
      <c r="M62" s="7">
        <v>-2.62</v>
      </c>
      <c r="N62" s="13"/>
      <c r="O62" s="7">
        <v>3410.75</v>
      </c>
    </row>
    <row r="63" spans="1:15" ht="30" customHeight="1" x14ac:dyDescent="0.25">
      <c r="A63" s="25" t="s">
        <v>97</v>
      </c>
      <c r="B63" s="23"/>
      <c r="C63" s="2" t="s">
        <v>98</v>
      </c>
      <c r="D63" s="2" t="s">
        <v>15</v>
      </c>
      <c r="E63" s="3" t="s">
        <v>18</v>
      </c>
      <c r="F63" s="4">
        <v>0</v>
      </c>
      <c r="G63" s="4">
        <v>0</v>
      </c>
      <c r="H63" s="4">
        <v>0</v>
      </c>
      <c r="I63" s="4">
        <v>624.85</v>
      </c>
      <c r="J63" s="26">
        <v>624.85</v>
      </c>
      <c r="K63" s="23"/>
      <c r="L63" s="4">
        <v>0</v>
      </c>
      <c r="M63" s="4">
        <v>0</v>
      </c>
      <c r="N63" s="12"/>
      <c r="O63" s="4">
        <v>624.85</v>
      </c>
    </row>
    <row r="64" spans="1:15" ht="30" customHeight="1" x14ac:dyDescent="0.25">
      <c r="A64" s="22" t="s">
        <v>97</v>
      </c>
      <c r="B64" s="23"/>
      <c r="C64" s="5" t="s">
        <v>99</v>
      </c>
      <c r="D64" s="5" t="s">
        <v>15</v>
      </c>
      <c r="E64" s="6" t="s">
        <v>18</v>
      </c>
      <c r="F64" s="7">
        <v>0</v>
      </c>
      <c r="G64" s="7">
        <v>0</v>
      </c>
      <c r="H64" s="7">
        <v>0</v>
      </c>
      <c r="I64" s="7">
        <v>429.48</v>
      </c>
      <c r="J64" s="24">
        <v>429.48</v>
      </c>
      <c r="K64" s="23"/>
      <c r="L64" s="7">
        <v>0</v>
      </c>
      <c r="M64" s="7">
        <v>0</v>
      </c>
      <c r="N64" s="13"/>
      <c r="O64" s="7">
        <v>429.48</v>
      </c>
    </row>
    <row r="65" spans="1:15" ht="30" customHeight="1" x14ac:dyDescent="0.25">
      <c r="A65" s="25" t="s">
        <v>100</v>
      </c>
      <c r="B65" s="23"/>
      <c r="C65" s="2" t="s">
        <v>101</v>
      </c>
      <c r="D65" s="2" t="s">
        <v>15</v>
      </c>
      <c r="E65" s="3" t="s">
        <v>18</v>
      </c>
      <c r="F65" s="4">
        <v>0</v>
      </c>
      <c r="G65" s="4">
        <v>0</v>
      </c>
      <c r="H65" s="4">
        <v>0</v>
      </c>
      <c r="I65" s="4">
        <v>732.11</v>
      </c>
      <c r="J65" s="26">
        <v>732.11</v>
      </c>
      <c r="K65" s="23"/>
      <c r="L65" s="4">
        <v>0</v>
      </c>
      <c r="M65" s="4">
        <v>0</v>
      </c>
      <c r="N65" s="12"/>
      <c r="O65" s="4">
        <v>732.11</v>
      </c>
    </row>
    <row r="66" spans="1:15" ht="30" customHeight="1" x14ac:dyDescent="0.25">
      <c r="A66" s="22" t="s">
        <v>102</v>
      </c>
      <c r="B66" s="23"/>
      <c r="C66" s="5" t="s">
        <v>103</v>
      </c>
      <c r="D66" s="5" t="s">
        <v>44</v>
      </c>
      <c r="E66" s="6" t="s">
        <v>18</v>
      </c>
      <c r="F66" s="7">
        <v>0</v>
      </c>
      <c r="G66" s="7">
        <v>0</v>
      </c>
      <c r="H66" s="7">
        <v>0</v>
      </c>
      <c r="I66" s="7">
        <v>8454.91</v>
      </c>
      <c r="J66" s="24">
        <v>8454.91</v>
      </c>
      <c r="K66" s="23"/>
      <c r="L66" s="7">
        <v>0</v>
      </c>
      <c r="M66" s="7">
        <v>-6.61</v>
      </c>
      <c r="N66" s="13"/>
      <c r="O66" s="7">
        <v>8448.2999999999993</v>
      </c>
    </row>
    <row r="67" spans="1:15" ht="30" customHeight="1" x14ac:dyDescent="0.25">
      <c r="A67" s="25" t="s">
        <v>100</v>
      </c>
      <c r="B67" s="23"/>
      <c r="C67" s="2" t="s">
        <v>104</v>
      </c>
      <c r="D67" s="2" t="s">
        <v>15</v>
      </c>
      <c r="E67" s="3" t="s">
        <v>18</v>
      </c>
      <c r="F67" s="4">
        <v>0</v>
      </c>
      <c r="G67" s="4">
        <v>0</v>
      </c>
      <c r="H67" s="4">
        <v>0</v>
      </c>
      <c r="I67" s="4">
        <v>7.87</v>
      </c>
      <c r="J67" s="26">
        <v>7.87</v>
      </c>
      <c r="K67" s="23"/>
      <c r="L67" s="4">
        <v>0</v>
      </c>
      <c r="M67" s="4">
        <v>0</v>
      </c>
      <c r="N67" s="12"/>
      <c r="O67" s="4">
        <v>7.87</v>
      </c>
    </row>
    <row r="68" spans="1:15" ht="30" customHeight="1" x14ac:dyDescent="0.25">
      <c r="A68" s="22" t="s">
        <v>105</v>
      </c>
      <c r="B68" s="23"/>
      <c r="C68" s="5" t="s">
        <v>106</v>
      </c>
      <c r="D68" s="5" t="s">
        <v>15</v>
      </c>
      <c r="E68" s="6" t="s">
        <v>18</v>
      </c>
      <c r="F68" s="7">
        <v>0</v>
      </c>
      <c r="G68" s="7">
        <v>0</v>
      </c>
      <c r="H68" s="7">
        <v>0</v>
      </c>
      <c r="I68" s="7">
        <v>189.87</v>
      </c>
      <c r="J68" s="24">
        <v>189.87</v>
      </c>
      <c r="K68" s="23"/>
      <c r="L68" s="7">
        <v>0</v>
      </c>
      <c r="M68" s="7">
        <v>0</v>
      </c>
      <c r="N68" s="13"/>
      <c r="O68" s="7">
        <v>189.87</v>
      </c>
    </row>
    <row r="69" spans="1:15" ht="30" customHeight="1" x14ac:dyDescent="0.25">
      <c r="A69" s="25" t="s">
        <v>107</v>
      </c>
      <c r="B69" s="23"/>
      <c r="C69" s="2" t="s">
        <v>108</v>
      </c>
      <c r="D69" s="2" t="s">
        <v>44</v>
      </c>
      <c r="E69" s="3" t="s">
        <v>16</v>
      </c>
      <c r="F69" s="4">
        <v>0</v>
      </c>
      <c r="G69" s="4">
        <v>0</v>
      </c>
      <c r="H69" s="4">
        <v>0</v>
      </c>
      <c r="I69" s="4">
        <v>1571.04</v>
      </c>
      <c r="J69" s="26">
        <v>1571.04</v>
      </c>
      <c r="K69" s="23"/>
      <c r="L69" s="4">
        <v>0</v>
      </c>
      <c r="M69" s="4">
        <v>-1.26</v>
      </c>
      <c r="N69" s="12"/>
      <c r="O69" s="4">
        <v>1569.78</v>
      </c>
    </row>
    <row r="70" spans="1:15" ht="30" customHeight="1" x14ac:dyDescent="0.25">
      <c r="A70" s="22" t="s">
        <v>107</v>
      </c>
      <c r="B70" s="23"/>
      <c r="C70" s="5" t="s">
        <v>109</v>
      </c>
      <c r="D70" s="5" t="s">
        <v>44</v>
      </c>
      <c r="E70" s="6" t="s">
        <v>16</v>
      </c>
      <c r="F70" s="7">
        <v>0</v>
      </c>
      <c r="G70" s="7">
        <v>0</v>
      </c>
      <c r="H70" s="7">
        <v>0</v>
      </c>
      <c r="I70" s="7">
        <v>1555.7</v>
      </c>
      <c r="J70" s="24">
        <v>1555.7</v>
      </c>
      <c r="K70" s="23"/>
      <c r="L70" s="7">
        <v>0</v>
      </c>
      <c r="M70" s="7">
        <v>-1.24</v>
      </c>
      <c r="N70" s="13"/>
      <c r="O70" s="7">
        <v>1554.46</v>
      </c>
    </row>
    <row r="71" spans="1:15" ht="30" customHeight="1" x14ac:dyDescent="0.25">
      <c r="A71" s="25" t="s">
        <v>110</v>
      </c>
      <c r="B71" s="23"/>
      <c r="C71" s="2" t="s">
        <v>111</v>
      </c>
      <c r="D71" s="2" t="s">
        <v>44</v>
      </c>
      <c r="E71" s="3" t="s">
        <v>16</v>
      </c>
      <c r="F71" s="4">
        <v>0</v>
      </c>
      <c r="G71" s="4">
        <v>0</v>
      </c>
      <c r="H71" s="4">
        <v>0</v>
      </c>
      <c r="I71" s="4">
        <v>11135.2</v>
      </c>
      <c r="J71" s="26">
        <v>11135.2</v>
      </c>
      <c r="K71" s="23"/>
      <c r="L71" s="4">
        <v>0</v>
      </c>
      <c r="M71" s="4">
        <v>-8.51</v>
      </c>
      <c r="N71" s="12"/>
      <c r="O71" s="4">
        <v>11126.69</v>
      </c>
    </row>
    <row r="72" spans="1:15" ht="30" customHeight="1" x14ac:dyDescent="0.25">
      <c r="A72" s="22" t="s">
        <v>112</v>
      </c>
      <c r="B72" s="23"/>
      <c r="C72" s="5" t="s">
        <v>113</v>
      </c>
      <c r="D72" s="5" t="s">
        <v>15</v>
      </c>
      <c r="E72" s="6" t="s">
        <v>18</v>
      </c>
      <c r="F72" s="7">
        <v>0</v>
      </c>
      <c r="G72" s="7">
        <v>0</v>
      </c>
      <c r="H72" s="7">
        <v>0</v>
      </c>
      <c r="I72" s="7">
        <v>80.5</v>
      </c>
      <c r="J72" s="24">
        <v>80.5</v>
      </c>
      <c r="K72" s="23"/>
      <c r="L72" s="7">
        <v>0</v>
      </c>
      <c r="M72" s="7">
        <v>0</v>
      </c>
      <c r="N72" s="13"/>
      <c r="O72" s="7">
        <v>80.5</v>
      </c>
    </row>
    <row r="73" spans="1:15" ht="30" customHeight="1" x14ac:dyDescent="0.25">
      <c r="A73" s="25" t="s">
        <v>112</v>
      </c>
      <c r="B73" s="23"/>
      <c r="C73" s="2" t="s">
        <v>114</v>
      </c>
      <c r="D73" s="2" t="s">
        <v>15</v>
      </c>
      <c r="E73" s="3" t="s">
        <v>18</v>
      </c>
      <c r="F73" s="4">
        <v>0</v>
      </c>
      <c r="G73" s="4">
        <v>0</v>
      </c>
      <c r="H73" s="4">
        <v>0</v>
      </c>
      <c r="I73" s="4">
        <v>35.79</v>
      </c>
      <c r="J73" s="26">
        <v>35.79</v>
      </c>
      <c r="K73" s="23"/>
      <c r="L73" s="4">
        <v>0</v>
      </c>
      <c r="M73" s="4">
        <v>0</v>
      </c>
      <c r="N73" s="12"/>
      <c r="O73" s="4">
        <v>35.79</v>
      </c>
    </row>
    <row r="74" spans="1:15" ht="30" customHeight="1" x14ac:dyDescent="0.25">
      <c r="A74" s="22" t="s">
        <v>115</v>
      </c>
      <c r="B74" s="23"/>
      <c r="C74" s="5" t="s">
        <v>116</v>
      </c>
      <c r="D74" s="5" t="s">
        <v>44</v>
      </c>
      <c r="E74" s="6" t="s">
        <v>16</v>
      </c>
      <c r="F74" s="7">
        <v>0</v>
      </c>
      <c r="G74" s="7">
        <v>0</v>
      </c>
      <c r="H74" s="7">
        <v>0</v>
      </c>
      <c r="I74" s="7">
        <v>9524.57</v>
      </c>
      <c r="J74" s="24">
        <v>9524.57</v>
      </c>
      <c r="K74" s="23"/>
      <c r="L74" s="7">
        <v>0</v>
      </c>
      <c r="M74" s="7">
        <v>-7.49</v>
      </c>
      <c r="N74" s="13"/>
      <c r="O74" s="7">
        <v>9517.08</v>
      </c>
    </row>
    <row r="75" spans="1:15" ht="30" customHeight="1" x14ac:dyDescent="0.25">
      <c r="A75" s="25" t="s">
        <v>117</v>
      </c>
      <c r="B75" s="23"/>
      <c r="C75" s="2" t="s">
        <v>118</v>
      </c>
      <c r="D75" s="2" t="s">
        <v>15</v>
      </c>
      <c r="E75" s="3" t="s">
        <v>18</v>
      </c>
      <c r="F75" s="4">
        <v>0</v>
      </c>
      <c r="G75" s="4">
        <v>0</v>
      </c>
      <c r="H75" s="4">
        <v>0</v>
      </c>
      <c r="I75" s="4">
        <v>370.82</v>
      </c>
      <c r="J75" s="26">
        <v>370.82</v>
      </c>
      <c r="K75" s="23"/>
      <c r="L75" s="4">
        <v>0</v>
      </c>
      <c r="M75" s="4">
        <v>0</v>
      </c>
      <c r="N75" s="12"/>
      <c r="O75" s="4">
        <v>370.82</v>
      </c>
    </row>
    <row r="76" spans="1:15" ht="30" customHeight="1" x14ac:dyDescent="0.25">
      <c r="A76" s="22" t="s">
        <v>115</v>
      </c>
      <c r="B76" s="23"/>
      <c r="C76" s="5" t="s">
        <v>119</v>
      </c>
      <c r="D76" s="5" t="s">
        <v>44</v>
      </c>
      <c r="E76" s="6" t="s">
        <v>16</v>
      </c>
      <c r="F76" s="7">
        <v>0</v>
      </c>
      <c r="G76" s="7">
        <v>0</v>
      </c>
      <c r="H76" s="7">
        <v>0</v>
      </c>
      <c r="I76" s="7">
        <v>10454.1</v>
      </c>
      <c r="J76" s="24">
        <v>10454.1</v>
      </c>
      <c r="K76" s="23"/>
      <c r="L76" s="7">
        <v>0</v>
      </c>
      <c r="M76" s="7">
        <v>-8.2100000000000009</v>
      </c>
      <c r="N76" s="13"/>
      <c r="O76" s="7">
        <v>10445.89</v>
      </c>
    </row>
    <row r="77" spans="1:15" ht="30" customHeight="1" x14ac:dyDescent="0.25">
      <c r="A77" s="25" t="s">
        <v>115</v>
      </c>
      <c r="B77" s="23"/>
      <c r="C77" s="2" t="s">
        <v>120</v>
      </c>
      <c r="D77" s="2" t="s">
        <v>44</v>
      </c>
      <c r="E77" s="3" t="s">
        <v>16</v>
      </c>
      <c r="F77" s="4">
        <v>0</v>
      </c>
      <c r="G77" s="4">
        <v>0</v>
      </c>
      <c r="H77" s="4">
        <v>0</v>
      </c>
      <c r="I77" s="4">
        <v>2896.08</v>
      </c>
      <c r="J77" s="26">
        <v>2896.08</v>
      </c>
      <c r="K77" s="23"/>
      <c r="L77" s="4">
        <v>0</v>
      </c>
      <c r="M77" s="4">
        <v>-2.27</v>
      </c>
      <c r="N77" s="12"/>
      <c r="O77" s="4">
        <v>2893.81</v>
      </c>
    </row>
    <row r="78" spans="1:15" ht="30" customHeight="1" x14ac:dyDescent="0.25">
      <c r="A78" s="22" t="s">
        <v>121</v>
      </c>
      <c r="B78" s="23"/>
      <c r="C78" s="5" t="s">
        <v>122</v>
      </c>
      <c r="D78" s="5" t="s">
        <v>44</v>
      </c>
      <c r="E78" s="6" t="s">
        <v>18</v>
      </c>
      <c r="F78" s="7">
        <v>0</v>
      </c>
      <c r="G78" s="7">
        <v>0</v>
      </c>
      <c r="H78" s="7">
        <v>0</v>
      </c>
      <c r="I78" s="7">
        <v>10667.87</v>
      </c>
      <c r="J78" s="24">
        <v>10667.87</v>
      </c>
      <c r="K78" s="23"/>
      <c r="L78" s="7">
        <v>0</v>
      </c>
      <c r="M78" s="7">
        <v>-8.44</v>
      </c>
      <c r="N78" s="13"/>
      <c r="O78" s="7">
        <v>10659.43</v>
      </c>
    </row>
    <row r="79" spans="1:15" ht="30" customHeight="1" x14ac:dyDescent="0.25">
      <c r="A79" s="25" t="s">
        <v>121</v>
      </c>
      <c r="B79" s="23"/>
      <c r="C79" s="2" t="s">
        <v>123</v>
      </c>
      <c r="D79" s="2" t="s">
        <v>44</v>
      </c>
      <c r="E79" s="3" t="s">
        <v>18</v>
      </c>
      <c r="F79" s="4">
        <v>0</v>
      </c>
      <c r="G79" s="4">
        <v>0</v>
      </c>
      <c r="H79" s="4">
        <v>0</v>
      </c>
      <c r="I79" s="4">
        <v>2667</v>
      </c>
      <c r="J79" s="26">
        <v>2667</v>
      </c>
      <c r="K79" s="23"/>
      <c r="L79" s="4">
        <v>0</v>
      </c>
      <c r="M79" s="4">
        <v>-2.11</v>
      </c>
      <c r="N79" s="12"/>
      <c r="O79" s="4">
        <v>2664.89</v>
      </c>
    </row>
    <row r="80" spans="1:15" ht="30" customHeight="1" x14ac:dyDescent="0.25">
      <c r="A80" s="22" t="s">
        <v>124</v>
      </c>
      <c r="B80" s="23"/>
      <c r="C80" s="5" t="s">
        <v>125</v>
      </c>
      <c r="D80" s="5" t="s">
        <v>15</v>
      </c>
      <c r="E80" s="6" t="s">
        <v>18</v>
      </c>
      <c r="F80" s="7">
        <v>0</v>
      </c>
      <c r="G80" s="7">
        <v>0</v>
      </c>
      <c r="H80" s="7">
        <v>0</v>
      </c>
      <c r="I80" s="7">
        <v>55.1</v>
      </c>
      <c r="J80" s="24">
        <v>55.1</v>
      </c>
      <c r="K80" s="23"/>
      <c r="L80" s="7">
        <v>0</v>
      </c>
      <c r="M80" s="7">
        <v>0</v>
      </c>
      <c r="N80" s="13"/>
      <c r="O80" s="7">
        <v>55.1</v>
      </c>
    </row>
    <row r="81" spans="1:15" ht="30" customHeight="1" x14ac:dyDescent="0.25">
      <c r="A81" s="25" t="s">
        <v>126</v>
      </c>
      <c r="B81" s="23"/>
      <c r="C81" s="2" t="s">
        <v>127</v>
      </c>
      <c r="D81" s="2" t="s">
        <v>44</v>
      </c>
      <c r="E81" s="3" t="s">
        <v>18</v>
      </c>
      <c r="F81" s="4">
        <v>0</v>
      </c>
      <c r="G81" s="4">
        <v>0</v>
      </c>
      <c r="H81" s="4">
        <v>0</v>
      </c>
      <c r="I81" s="4">
        <v>1921.94</v>
      </c>
      <c r="J81" s="26">
        <v>1921.94</v>
      </c>
      <c r="K81" s="23"/>
      <c r="L81" s="4">
        <v>0</v>
      </c>
      <c r="M81" s="4">
        <v>-1.54</v>
      </c>
      <c r="N81" s="12"/>
      <c r="O81" s="4">
        <v>1920.4</v>
      </c>
    </row>
    <row r="82" spans="1:15" ht="30" customHeight="1" x14ac:dyDescent="0.25">
      <c r="A82" s="22" t="s">
        <v>128</v>
      </c>
      <c r="B82" s="23"/>
      <c r="C82" s="5" t="s">
        <v>129</v>
      </c>
      <c r="D82" s="5" t="s">
        <v>15</v>
      </c>
      <c r="E82" s="6" t="s">
        <v>18</v>
      </c>
      <c r="F82" s="7">
        <v>0</v>
      </c>
      <c r="G82" s="7">
        <v>0</v>
      </c>
      <c r="H82" s="7">
        <v>0</v>
      </c>
      <c r="I82" s="7">
        <v>132.72999999999999</v>
      </c>
      <c r="J82" s="24">
        <v>132.72999999999999</v>
      </c>
      <c r="K82" s="23"/>
      <c r="L82" s="7">
        <v>0</v>
      </c>
      <c r="M82" s="7">
        <v>0</v>
      </c>
      <c r="N82" s="13"/>
      <c r="O82" s="7">
        <v>132.72999999999999</v>
      </c>
    </row>
    <row r="83" spans="1:15" ht="30" customHeight="1" x14ac:dyDescent="0.25">
      <c r="A83" s="25" t="s">
        <v>130</v>
      </c>
      <c r="B83" s="23"/>
      <c r="C83" s="2" t="s">
        <v>131</v>
      </c>
      <c r="D83" s="2" t="s">
        <v>44</v>
      </c>
      <c r="E83" s="3" t="s">
        <v>16</v>
      </c>
      <c r="F83" s="4">
        <v>0</v>
      </c>
      <c r="G83" s="4">
        <v>0</v>
      </c>
      <c r="H83" s="4">
        <v>0</v>
      </c>
      <c r="I83" s="4">
        <v>3254.09</v>
      </c>
      <c r="J83" s="26">
        <v>3254.09</v>
      </c>
      <c r="K83" s="23"/>
      <c r="L83" s="4">
        <v>0</v>
      </c>
      <c r="M83" s="4">
        <v>-2.6</v>
      </c>
      <c r="N83" s="12"/>
      <c r="O83" s="4">
        <v>3251.49</v>
      </c>
    </row>
    <row r="84" spans="1:15" ht="30" customHeight="1" x14ac:dyDescent="0.25">
      <c r="A84" s="22" t="s">
        <v>132</v>
      </c>
      <c r="B84" s="23"/>
      <c r="C84" s="5" t="s">
        <v>133</v>
      </c>
      <c r="D84" s="5" t="s">
        <v>15</v>
      </c>
      <c r="E84" s="6" t="s">
        <v>18</v>
      </c>
      <c r="F84" s="7">
        <v>0</v>
      </c>
      <c r="G84" s="7">
        <v>0</v>
      </c>
      <c r="H84" s="7">
        <v>0</v>
      </c>
      <c r="I84" s="7">
        <v>583.34</v>
      </c>
      <c r="J84" s="24">
        <v>583.34</v>
      </c>
      <c r="K84" s="23"/>
      <c r="L84" s="7">
        <v>0</v>
      </c>
      <c r="M84" s="7">
        <v>0</v>
      </c>
      <c r="N84" s="13"/>
      <c r="O84" s="7">
        <v>583.34</v>
      </c>
    </row>
    <row r="85" spans="1:15" ht="30" customHeight="1" x14ac:dyDescent="0.25">
      <c r="A85" s="25" t="s">
        <v>132</v>
      </c>
      <c r="B85" s="23"/>
      <c r="C85" s="2" t="s">
        <v>134</v>
      </c>
      <c r="D85" s="2" t="s">
        <v>15</v>
      </c>
      <c r="E85" s="3" t="s">
        <v>18</v>
      </c>
      <c r="F85" s="4">
        <v>0</v>
      </c>
      <c r="G85" s="4">
        <v>0</v>
      </c>
      <c r="H85" s="4">
        <v>0</v>
      </c>
      <c r="I85" s="4">
        <v>130.13</v>
      </c>
      <c r="J85" s="26">
        <v>130.13</v>
      </c>
      <c r="K85" s="23"/>
      <c r="L85" s="4">
        <v>0</v>
      </c>
      <c r="M85" s="4">
        <v>0</v>
      </c>
      <c r="N85" s="12"/>
      <c r="O85" s="4">
        <v>130.13</v>
      </c>
    </row>
    <row r="86" spans="1:15" ht="30" customHeight="1" x14ac:dyDescent="0.25">
      <c r="A86" s="22" t="s">
        <v>132</v>
      </c>
      <c r="B86" s="23"/>
      <c r="C86" s="5" t="s">
        <v>135</v>
      </c>
      <c r="D86" s="5" t="s">
        <v>15</v>
      </c>
      <c r="E86" s="6" t="s">
        <v>18</v>
      </c>
      <c r="F86" s="7">
        <v>0</v>
      </c>
      <c r="G86" s="7">
        <v>0</v>
      </c>
      <c r="H86" s="7">
        <v>0</v>
      </c>
      <c r="I86" s="7">
        <v>57.83</v>
      </c>
      <c r="J86" s="24">
        <v>57.83</v>
      </c>
      <c r="K86" s="23"/>
      <c r="L86" s="7">
        <v>0</v>
      </c>
      <c r="M86" s="7">
        <v>0</v>
      </c>
      <c r="N86" s="13"/>
      <c r="O86" s="7">
        <v>57.83</v>
      </c>
    </row>
    <row r="87" spans="1:15" ht="30" customHeight="1" x14ac:dyDescent="0.25">
      <c r="A87" s="25" t="s">
        <v>132</v>
      </c>
      <c r="B87" s="23"/>
      <c r="C87" s="2" t="s">
        <v>136</v>
      </c>
      <c r="D87" s="2" t="s">
        <v>15</v>
      </c>
      <c r="E87" s="3" t="s">
        <v>18</v>
      </c>
      <c r="F87" s="4">
        <v>0</v>
      </c>
      <c r="G87" s="4">
        <v>0</v>
      </c>
      <c r="H87" s="4">
        <v>0</v>
      </c>
      <c r="I87" s="4">
        <v>312.18</v>
      </c>
      <c r="J87" s="26">
        <v>312.18</v>
      </c>
      <c r="K87" s="23"/>
      <c r="L87" s="4">
        <v>0</v>
      </c>
      <c r="M87" s="4">
        <v>0</v>
      </c>
      <c r="N87" s="12"/>
      <c r="O87" s="4">
        <v>312.18</v>
      </c>
    </row>
    <row r="88" spans="1:15" ht="30" customHeight="1" x14ac:dyDescent="0.25">
      <c r="A88" s="22" t="s">
        <v>130</v>
      </c>
      <c r="B88" s="23"/>
      <c r="C88" s="5" t="s">
        <v>137</v>
      </c>
      <c r="D88" s="5" t="s">
        <v>44</v>
      </c>
      <c r="E88" s="6" t="s">
        <v>16</v>
      </c>
      <c r="F88" s="7">
        <v>0</v>
      </c>
      <c r="G88" s="7">
        <v>0</v>
      </c>
      <c r="H88" s="7">
        <v>0</v>
      </c>
      <c r="I88" s="7">
        <v>3268.35</v>
      </c>
      <c r="J88" s="24">
        <v>3268.35</v>
      </c>
      <c r="K88" s="23"/>
      <c r="L88" s="7">
        <v>0</v>
      </c>
      <c r="M88" s="7">
        <v>-2.63</v>
      </c>
      <c r="N88" s="13"/>
      <c r="O88" s="7">
        <v>3265.72</v>
      </c>
    </row>
    <row r="89" spans="1:15" ht="30" customHeight="1" x14ac:dyDescent="0.25">
      <c r="A89" s="25" t="s">
        <v>138</v>
      </c>
      <c r="B89" s="23"/>
      <c r="C89" s="2" t="s">
        <v>139</v>
      </c>
      <c r="D89" s="2" t="s">
        <v>44</v>
      </c>
      <c r="E89" s="3" t="s">
        <v>16</v>
      </c>
      <c r="F89" s="4">
        <v>0</v>
      </c>
      <c r="G89" s="4">
        <v>0</v>
      </c>
      <c r="H89" s="4">
        <v>0</v>
      </c>
      <c r="I89" s="4">
        <v>35928.519999999997</v>
      </c>
      <c r="J89" s="26">
        <v>35928.519999999997</v>
      </c>
      <c r="K89" s="23"/>
      <c r="L89" s="4">
        <v>0</v>
      </c>
      <c r="M89" s="4">
        <v>-27.64</v>
      </c>
      <c r="N89" s="12"/>
      <c r="O89" s="4">
        <v>35900.879999999997</v>
      </c>
    </row>
    <row r="90" spans="1:15" ht="30" customHeight="1" x14ac:dyDescent="0.25">
      <c r="A90" s="22" t="s">
        <v>140</v>
      </c>
      <c r="B90" s="23"/>
      <c r="C90" s="5" t="s">
        <v>141</v>
      </c>
      <c r="D90" s="5" t="s">
        <v>15</v>
      </c>
      <c r="E90" s="6" t="s">
        <v>18</v>
      </c>
      <c r="F90" s="7">
        <v>0</v>
      </c>
      <c r="G90" s="7">
        <v>0</v>
      </c>
      <c r="H90" s="7">
        <v>0</v>
      </c>
      <c r="I90" s="7">
        <v>10.5</v>
      </c>
      <c r="J90" s="24">
        <v>10.5</v>
      </c>
      <c r="K90" s="23"/>
      <c r="L90" s="7">
        <v>0</v>
      </c>
      <c r="M90" s="7">
        <v>0</v>
      </c>
      <c r="N90" s="13"/>
      <c r="O90" s="7">
        <v>10.5</v>
      </c>
    </row>
    <row r="91" spans="1:15" ht="30" customHeight="1" x14ac:dyDescent="0.25">
      <c r="A91" s="25" t="s">
        <v>140</v>
      </c>
      <c r="B91" s="23"/>
      <c r="C91" s="2" t="s">
        <v>142</v>
      </c>
      <c r="D91" s="2" t="s">
        <v>15</v>
      </c>
      <c r="E91" s="3" t="s">
        <v>18</v>
      </c>
      <c r="F91" s="4">
        <v>0</v>
      </c>
      <c r="G91" s="4">
        <v>0</v>
      </c>
      <c r="H91" s="4">
        <v>0</v>
      </c>
      <c r="I91" s="4">
        <v>8.7100000000000009</v>
      </c>
      <c r="J91" s="26">
        <v>8.7100000000000009</v>
      </c>
      <c r="K91" s="23"/>
      <c r="L91" s="4">
        <v>0</v>
      </c>
      <c r="M91" s="4">
        <v>0</v>
      </c>
      <c r="N91" s="12"/>
      <c r="O91" s="4">
        <v>8.7100000000000009</v>
      </c>
    </row>
    <row r="92" spans="1:15" ht="30" customHeight="1" x14ac:dyDescent="0.25">
      <c r="A92" s="22" t="s">
        <v>140</v>
      </c>
      <c r="B92" s="23"/>
      <c r="C92" s="5" t="s">
        <v>143</v>
      </c>
      <c r="D92" s="5" t="s">
        <v>15</v>
      </c>
      <c r="E92" s="6" t="s">
        <v>18</v>
      </c>
      <c r="F92" s="7">
        <v>0</v>
      </c>
      <c r="G92" s="7">
        <v>0</v>
      </c>
      <c r="H92" s="7">
        <v>0</v>
      </c>
      <c r="I92" s="7">
        <v>7.03</v>
      </c>
      <c r="J92" s="24">
        <v>7.03</v>
      </c>
      <c r="K92" s="23"/>
      <c r="L92" s="7">
        <v>0</v>
      </c>
      <c r="M92" s="7">
        <v>0</v>
      </c>
      <c r="N92" s="13"/>
      <c r="O92" s="7">
        <v>7.03</v>
      </c>
    </row>
    <row r="93" spans="1:15" ht="30" customHeight="1" x14ac:dyDescent="0.25">
      <c r="A93" s="25" t="s">
        <v>140</v>
      </c>
      <c r="B93" s="23"/>
      <c r="C93" s="2" t="s">
        <v>144</v>
      </c>
      <c r="D93" s="2" t="s">
        <v>15</v>
      </c>
      <c r="E93" s="3" t="s">
        <v>18</v>
      </c>
      <c r="F93" s="4">
        <v>0</v>
      </c>
      <c r="G93" s="4">
        <v>0</v>
      </c>
      <c r="H93" s="4">
        <v>0</v>
      </c>
      <c r="I93" s="4">
        <v>14.9</v>
      </c>
      <c r="J93" s="26">
        <v>14.9</v>
      </c>
      <c r="K93" s="23"/>
      <c r="L93" s="4">
        <v>0</v>
      </c>
      <c r="M93" s="4">
        <v>0</v>
      </c>
      <c r="N93" s="12"/>
      <c r="O93" s="4">
        <v>14.9</v>
      </c>
    </row>
    <row r="94" spans="1:15" ht="30" customHeight="1" x14ac:dyDescent="0.25">
      <c r="A94" s="22" t="s">
        <v>140</v>
      </c>
      <c r="B94" s="23"/>
      <c r="C94" s="5" t="s">
        <v>145</v>
      </c>
      <c r="D94" s="5" t="s">
        <v>15</v>
      </c>
      <c r="E94" s="6" t="s">
        <v>18</v>
      </c>
      <c r="F94" s="7">
        <v>0</v>
      </c>
      <c r="G94" s="7">
        <v>0</v>
      </c>
      <c r="H94" s="7">
        <v>0</v>
      </c>
      <c r="I94" s="7">
        <v>97.51</v>
      </c>
      <c r="J94" s="24">
        <v>97.51</v>
      </c>
      <c r="K94" s="23"/>
      <c r="L94" s="7">
        <v>0</v>
      </c>
      <c r="M94" s="7">
        <v>0</v>
      </c>
      <c r="N94" s="13"/>
      <c r="O94" s="7">
        <v>97.51</v>
      </c>
    </row>
    <row r="95" spans="1:15" ht="30" customHeight="1" x14ac:dyDescent="0.25">
      <c r="A95" s="25" t="s">
        <v>140</v>
      </c>
      <c r="B95" s="23"/>
      <c r="C95" s="2" t="s">
        <v>146</v>
      </c>
      <c r="D95" s="2" t="s">
        <v>15</v>
      </c>
      <c r="E95" s="3" t="s">
        <v>18</v>
      </c>
      <c r="F95" s="4">
        <v>0</v>
      </c>
      <c r="G95" s="4">
        <v>0</v>
      </c>
      <c r="H95" s="4">
        <v>0</v>
      </c>
      <c r="I95" s="4">
        <v>199.52</v>
      </c>
      <c r="J95" s="26">
        <v>199.52</v>
      </c>
      <c r="K95" s="23"/>
      <c r="L95" s="4">
        <v>0</v>
      </c>
      <c r="M95" s="4">
        <v>0</v>
      </c>
      <c r="N95" s="12"/>
      <c r="O95" s="4">
        <v>199.52</v>
      </c>
    </row>
    <row r="96" spans="1:15" ht="30" customHeight="1" x14ac:dyDescent="0.25">
      <c r="A96" s="22" t="s">
        <v>140</v>
      </c>
      <c r="B96" s="23"/>
      <c r="C96" s="5" t="s">
        <v>147</v>
      </c>
      <c r="D96" s="5" t="s">
        <v>15</v>
      </c>
      <c r="E96" s="6" t="s">
        <v>18</v>
      </c>
      <c r="F96" s="7">
        <v>0</v>
      </c>
      <c r="G96" s="7">
        <v>0</v>
      </c>
      <c r="H96" s="7">
        <v>0</v>
      </c>
      <c r="I96" s="7">
        <v>85.75</v>
      </c>
      <c r="J96" s="24">
        <v>85.75</v>
      </c>
      <c r="K96" s="23"/>
      <c r="L96" s="7">
        <v>0</v>
      </c>
      <c r="M96" s="7">
        <v>0</v>
      </c>
      <c r="N96" s="13"/>
      <c r="O96" s="7">
        <v>85.75</v>
      </c>
    </row>
    <row r="97" spans="1:15" ht="30" customHeight="1" x14ac:dyDescent="0.25">
      <c r="A97" s="25" t="s">
        <v>148</v>
      </c>
      <c r="B97" s="23"/>
      <c r="C97" s="2" t="s">
        <v>149</v>
      </c>
      <c r="D97" s="2" t="s">
        <v>44</v>
      </c>
      <c r="E97" s="3" t="s">
        <v>16</v>
      </c>
      <c r="F97" s="4">
        <v>0</v>
      </c>
      <c r="G97" s="4">
        <v>0</v>
      </c>
      <c r="H97" s="4">
        <v>0</v>
      </c>
      <c r="I97" s="4">
        <v>9151.1299999999992</v>
      </c>
      <c r="J97" s="26">
        <v>9151.1299999999992</v>
      </c>
      <c r="K97" s="23"/>
      <c r="L97" s="4">
        <v>0</v>
      </c>
      <c r="M97" s="4">
        <v>-6.77</v>
      </c>
      <c r="N97" s="12"/>
      <c r="O97" s="4">
        <v>9144.36</v>
      </c>
    </row>
    <row r="98" spans="1:15" ht="30" customHeight="1" x14ac:dyDescent="0.25">
      <c r="A98" s="22" t="s">
        <v>150</v>
      </c>
      <c r="B98" s="23"/>
      <c r="C98" s="5" t="s">
        <v>151</v>
      </c>
      <c r="D98" s="5" t="s">
        <v>15</v>
      </c>
      <c r="E98" s="6" t="s">
        <v>18</v>
      </c>
      <c r="F98" s="7">
        <v>0</v>
      </c>
      <c r="G98" s="7">
        <v>0</v>
      </c>
      <c r="H98" s="7">
        <v>0</v>
      </c>
      <c r="I98" s="7">
        <v>10.5</v>
      </c>
      <c r="J98" s="24">
        <v>10.5</v>
      </c>
      <c r="K98" s="23"/>
      <c r="L98" s="7">
        <v>0</v>
      </c>
      <c r="M98" s="7">
        <v>0</v>
      </c>
      <c r="N98" s="13"/>
      <c r="O98" s="7">
        <v>10.5</v>
      </c>
    </row>
    <row r="99" spans="1:15" ht="30" customHeight="1" x14ac:dyDescent="0.25">
      <c r="A99" s="25" t="s">
        <v>150</v>
      </c>
      <c r="B99" s="23"/>
      <c r="C99" s="2" t="s">
        <v>152</v>
      </c>
      <c r="D99" s="2" t="s">
        <v>15</v>
      </c>
      <c r="E99" s="3" t="s">
        <v>18</v>
      </c>
      <c r="F99" s="4">
        <v>0</v>
      </c>
      <c r="G99" s="4">
        <v>0</v>
      </c>
      <c r="H99" s="4">
        <v>0</v>
      </c>
      <c r="I99" s="4">
        <v>71.900000000000006</v>
      </c>
      <c r="J99" s="26">
        <v>71.900000000000006</v>
      </c>
      <c r="K99" s="23"/>
      <c r="L99" s="4">
        <v>0</v>
      </c>
      <c r="M99" s="4">
        <v>0</v>
      </c>
      <c r="N99" s="12"/>
      <c r="O99" s="4">
        <v>71.900000000000006</v>
      </c>
    </row>
    <row r="100" spans="1:15" ht="30" customHeight="1" x14ac:dyDescent="0.25">
      <c r="A100" s="22" t="s">
        <v>150</v>
      </c>
      <c r="B100" s="23"/>
      <c r="C100" s="5" t="s">
        <v>153</v>
      </c>
      <c r="D100" s="5" t="s">
        <v>15</v>
      </c>
      <c r="E100" s="6" t="s">
        <v>18</v>
      </c>
      <c r="F100" s="7">
        <v>0</v>
      </c>
      <c r="G100" s="7">
        <v>0</v>
      </c>
      <c r="H100" s="7">
        <v>0</v>
      </c>
      <c r="I100" s="7">
        <v>226.56</v>
      </c>
      <c r="J100" s="24">
        <v>226.56</v>
      </c>
      <c r="K100" s="23"/>
      <c r="L100" s="7">
        <v>0</v>
      </c>
      <c r="M100" s="7">
        <v>0</v>
      </c>
      <c r="N100" s="13"/>
      <c r="O100" s="7">
        <v>226.56</v>
      </c>
    </row>
    <row r="101" spans="1:15" ht="30" customHeight="1" x14ac:dyDescent="0.25">
      <c r="A101" s="25" t="s">
        <v>154</v>
      </c>
      <c r="B101" s="23"/>
      <c r="C101" s="2" t="s">
        <v>155</v>
      </c>
      <c r="D101" s="2" t="s">
        <v>49</v>
      </c>
      <c r="E101" s="3" t="s">
        <v>18</v>
      </c>
      <c r="F101" s="4">
        <v>0</v>
      </c>
      <c r="G101" s="4">
        <v>0</v>
      </c>
      <c r="H101" s="4">
        <v>0</v>
      </c>
      <c r="I101" s="4">
        <v>2945.78</v>
      </c>
      <c r="J101" s="26">
        <v>2945.78</v>
      </c>
      <c r="K101" s="23"/>
      <c r="L101" s="4">
        <v>0</v>
      </c>
      <c r="M101" s="4">
        <v>-2.25</v>
      </c>
      <c r="N101" s="12"/>
      <c r="O101" s="4">
        <v>2943.53</v>
      </c>
    </row>
    <row r="102" spans="1:15" ht="30" customHeight="1" x14ac:dyDescent="0.25">
      <c r="A102" s="22" t="s">
        <v>156</v>
      </c>
      <c r="B102" s="23"/>
      <c r="C102" s="5" t="s">
        <v>157</v>
      </c>
      <c r="D102" s="5" t="s">
        <v>15</v>
      </c>
      <c r="E102" s="6" t="s">
        <v>18</v>
      </c>
      <c r="F102" s="7">
        <v>0</v>
      </c>
      <c r="G102" s="7">
        <v>0</v>
      </c>
      <c r="H102" s="7">
        <v>0</v>
      </c>
      <c r="I102" s="7">
        <v>171.6</v>
      </c>
      <c r="J102" s="24">
        <v>171.6</v>
      </c>
      <c r="K102" s="23"/>
      <c r="L102" s="7">
        <v>0</v>
      </c>
      <c r="M102" s="7">
        <v>0</v>
      </c>
      <c r="N102" s="13"/>
      <c r="O102" s="7">
        <v>171.6</v>
      </c>
    </row>
    <row r="103" spans="1:15" ht="30" customHeight="1" x14ac:dyDescent="0.25">
      <c r="A103" s="25" t="s">
        <v>156</v>
      </c>
      <c r="B103" s="23"/>
      <c r="C103" s="2" t="s">
        <v>158</v>
      </c>
      <c r="D103" s="2" t="s">
        <v>15</v>
      </c>
      <c r="E103" s="3" t="s">
        <v>18</v>
      </c>
      <c r="F103" s="4">
        <v>0</v>
      </c>
      <c r="G103" s="4">
        <v>0</v>
      </c>
      <c r="H103" s="4">
        <v>0</v>
      </c>
      <c r="I103" s="4">
        <v>359.15</v>
      </c>
      <c r="J103" s="26">
        <v>359.15</v>
      </c>
      <c r="K103" s="23"/>
      <c r="L103" s="4">
        <v>0</v>
      </c>
      <c r="M103" s="4">
        <v>0</v>
      </c>
      <c r="N103" s="12"/>
      <c r="O103" s="4">
        <v>359.15</v>
      </c>
    </row>
    <row r="104" spans="1:15" ht="30" customHeight="1" x14ac:dyDescent="0.25">
      <c r="A104" s="22" t="s">
        <v>159</v>
      </c>
      <c r="B104" s="23"/>
      <c r="C104" s="5" t="s">
        <v>160</v>
      </c>
      <c r="D104" s="5" t="s">
        <v>44</v>
      </c>
      <c r="E104" s="6" t="s">
        <v>16</v>
      </c>
      <c r="F104" s="7">
        <v>0</v>
      </c>
      <c r="G104" s="7">
        <v>0</v>
      </c>
      <c r="H104" s="7">
        <v>0</v>
      </c>
      <c r="I104" s="7">
        <v>1051.9000000000001</v>
      </c>
      <c r="J104" s="24">
        <v>1051.9000000000001</v>
      </c>
      <c r="K104" s="23"/>
      <c r="L104" s="7">
        <v>0</v>
      </c>
      <c r="M104" s="7">
        <v>-0.61</v>
      </c>
      <c r="N104" s="13"/>
      <c r="O104" s="7">
        <v>1051.29</v>
      </c>
    </row>
    <row r="105" spans="1:15" ht="30" customHeight="1" x14ac:dyDescent="0.25">
      <c r="A105" s="25" t="s">
        <v>159</v>
      </c>
      <c r="B105" s="23"/>
      <c r="C105" s="2" t="s">
        <v>161</v>
      </c>
      <c r="D105" s="2" t="s">
        <v>44</v>
      </c>
      <c r="E105" s="3" t="s">
        <v>16</v>
      </c>
      <c r="F105" s="4">
        <v>0</v>
      </c>
      <c r="G105" s="4">
        <v>0</v>
      </c>
      <c r="H105" s="4">
        <v>0</v>
      </c>
      <c r="I105" s="4">
        <v>32666.49</v>
      </c>
      <c r="J105" s="26">
        <v>32666.49</v>
      </c>
      <c r="K105" s="23"/>
      <c r="L105" s="4">
        <v>0</v>
      </c>
      <c r="M105" s="4">
        <v>-26.25</v>
      </c>
      <c r="N105" s="12"/>
      <c r="O105" s="4">
        <v>32640.240000000002</v>
      </c>
    </row>
    <row r="106" spans="1:15" ht="30" customHeight="1" x14ac:dyDescent="0.25">
      <c r="A106" s="22" t="s">
        <v>162</v>
      </c>
      <c r="B106" s="23"/>
      <c r="C106" s="5" t="s">
        <v>163</v>
      </c>
      <c r="D106" s="5" t="s">
        <v>15</v>
      </c>
      <c r="E106" s="6" t="s">
        <v>18</v>
      </c>
      <c r="F106" s="7">
        <v>0</v>
      </c>
      <c r="G106" s="7">
        <v>0</v>
      </c>
      <c r="H106" s="7">
        <v>0</v>
      </c>
      <c r="I106" s="7">
        <v>7.03</v>
      </c>
      <c r="J106" s="24">
        <v>7.03</v>
      </c>
      <c r="K106" s="23"/>
      <c r="L106" s="7">
        <v>0</v>
      </c>
      <c r="M106" s="7">
        <v>0</v>
      </c>
      <c r="N106" s="13"/>
      <c r="O106" s="7">
        <v>7.03</v>
      </c>
    </row>
    <row r="107" spans="1:15" ht="30" customHeight="1" x14ac:dyDescent="0.25">
      <c r="A107" s="25" t="s">
        <v>162</v>
      </c>
      <c r="B107" s="23"/>
      <c r="C107" s="2" t="s">
        <v>164</v>
      </c>
      <c r="D107" s="2" t="s">
        <v>15</v>
      </c>
      <c r="E107" s="3" t="s">
        <v>18</v>
      </c>
      <c r="F107" s="4">
        <v>0</v>
      </c>
      <c r="G107" s="4">
        <v>0</v>
      </c>
      <c r="H107" s="4">
        <v>0</v>
      </c>
      <c r="I107" s="4">
        <v>24.45</v>
      </c>
      <c r="J107" s="26">
        <v>24.45</v>
      </c>
      <c r="K107" s="23"/>
      <c r="L107" s="4">
        <v>0</v>
      </c>
      <c r="M107" s="4">
        <v>0</v>
      </c>
      <c r="N107" s="12"/>
      <c r="O107" s="4">
        <v>24.45</v>
      </c>
    </row>
    <row r="108" spans="1:15" ht="30" customHeight="1" x14ac:dyDescent="0.25">
      <c r="A108" s="22" t="s">
        <v>162</v>
      </c>
      <c r="B108" s="23"/>
      <c r="C108" s="5" t="s">
        <v>165</v>
      </c>
      <c r="D108" s="5" t="s">
        <v>15</v>
      </c>
      <c r="E108" s="6" t="s">
        <v>18</v>
      </c>
      <c r="F108" s="7">
        <v>0</v>
      </c>
      <c r="G108" s="7">
        <v>0</v>
      </c>
      <c r="H108" s="7">
        <v>0</v>
      </c>
      <c r="I108" s="7">
        <v>39.36</v>
      </c>
      <c r="J108" s="24">
        <v>39.36</v>
      </c>
      <c r="K108" s="23"/>
      <c r="L108" s="7">
        <v>0</v>
      </c>
      <c r="M108" s="7">
        <v>0</v>
      </c>
      <c r="N108" s="13"/>
      <c r="O108" s="7">
        <v>39.36</v>
      </c>
    </row>
    <row r="109" spans="1:15" ht="30" customHeight="1" x14ac:dyDescent="0.25">
      <c r="A109" s="25" t="s">
        <v>162</v>
      </c>
      <c r="B109" s="23"/>
      <c r="C109" s="2" t="s">
        <v>166</v>
      </c>
      <c r="D109" s="2" t="s">
        <v>15</v>
      </c>
      <c r="E109" s="3" t="s">
        <v>18</v>
      </c>
      <c r="F109" s="4">
        <v>0</v>
      </c>
      <c r="G109" s="4">
        <v>0</v>
      </c>
      <c r="H109" s="4">
        <v>0</v>
      </c>
      <c r="I109" s="4">
        <v>22.42</v>
      </c>
      <c r="J109" s="26">
        <v>22.42</v>
      </c>
      <c r="K109" s="23"/>
      <c r="L109" s="4">
        <v>0</v>
      </c>
      <c r="M109" s="4">
        <v>0</v>
      </c>
      <c r="N109" s="12"/>
      <c r="O109" s="4">
        <v>22.42</v>
      </c>
    </row>
    <row r="110" spans="1:15" ht="30" customHeight="1" x14ac:dyDescent="0.25">
      <c r="A110" s="22" t="s">
        <v>162</v>
      </c>
      <c r="B110" s="23"/>
      <c r="C110" s="5" t="s">
        <v>167</v>
      </c>
      <c r="D110" s="5" t="s">
        <v>15</v>
      </c>
      <c r="E110" s="6" t="s">
        <v>18</v>
      </c>
      <c r="F110" s="7">
        <v>0</v>
      </c>
      <c r="G110" s="7">
        <v>0</v>
      </c>
      <c r="H110" s="7">
        <v>0</v>
      </c>
      <c r="I110" s="7">
        <v>67.55</v>
      </c>
      <c r="J110" s="24">
        <v>67.55</v>
      </c>
      <c r="K110" s="23"/>
      <c r="L110" s="7">
        <v>0</v>
      </c>
      <c r="M110" s="7">
        <v>0</v>
      </c>
      <c r="N110" s="13"/>
      <c r="O110" s="7">
        <v>67.55</v>
      </c>
    </row>
    <row r="111" spans="1:15" ht="30" customHeight="1" x14ac:dyDescent="0.25">
      <c r="A111" s="25" t="s">
        <v>162</v>
      </c>
      <c r="B111" s="23"/>
      <c r="C111" s="2" t="s">
        <v>168</v>
      </c>
      <c r="D111" s="2" t="s">
        <v>15</v>
      </c>
      <c r="E111" s="3" t="s">
        <v>18</v>
      </c>
      <c r="F111" s="4">
        <v>0</v>
      </c>
      <c r="G111" s="4">
        <v>0</v>
      </c>
      <c r="H111" s="4">
        <v>0</v>
      </c>
      <c r="I111" s="4">
        <v>319.33</v>
      </c>
      <c r="J111" s="26">
        <v>319.33</v>
      </c>
      <c r="K111" s="23"/>
      <c r="L111" s="4">
        <v>0</v>
      </c>
      <c r="M111" s="4">
        <v>0</v>
      </c>
      <c r="N111" s="12"/>
      <c r="O111" s="4">
        <v>319.33</v>
      </c>
    </row>
    <row r="112" spans="1:15" ht="30" customHeight="1" x14ac:dyDescent="0.25">
      <c r="A112" s="22" t="s">
        <v>162</v>
      </c>
      <c r="B112" s="23"/>
      <c r="C112" s="5" t="s">
        <v>169</v>
      </c>
      <c r="D112" s="5" t="s">
        <v>15</v>
      </c>
      <c r="E112" s="6" t="s">
        <v>18</v>
      </c>
      <c r="F112" s="7">
        <v>0</v>
      </c>
      <c r="G112" s="7">
        <v>0</v>
      </c>
      <c r="H112" s="7">
        <v>0</v>
      </c>
      <c r="I112" s="7">
        <v>100.81</v>
      </c>
      <c r="J112" s="24">
        <v>100.81</v>
      </c>
      <c r="K112" s="23"/>
      <c r="L112" s="7">
        <v>0</v>
      </c>
      <c r="M112" s="7">
        <v>0</v>
      </c>
      <c r="N112" s="13"/>
      <c r="O112" s="7">
        <v>100.81</v>
      </c>
    </row>
    <row r="113" spans="1:15" ht="30" customHeight="1" x14ac:dyDescent="0.25">
      <c r="A113" s="25" t="s">
        <v>170</v>
      </c>
      <c r="B113" s="23"/>
      <c r="C113" s="2" t="s">
        <v>171</v>
      </c>
      <c r="D113" s="2" t="s">
        <v>44</v>
      </c>
      <c r="E113" s="3" t="s">
        <v>16</v>
      </c>
      <c r="F113" s="4">
        <v>0</v>
      </c>
      <c r="G113" s="4">
        <v>0</v>
      </c>
      <c r="H113" s="4">
        <v>0</v>
      </c>
      <c r="I113" s="4">
        <v>3013.47</v>
      </c>
      <c r="J113" s="26">
        <v>3013.47</v>
      </c>
      <c r="K113" s="23"/>
      <c r="L113" s="4">
        <v>0</v>
      </c>
      <c r="M113" s="4">
        <v>-2.2999999999999998</v>
      </c>
      <c r="N113" s="12"/>
      <c r="O113" s="4">
        <v>3011.17</v>
      </c>
    </row>
    <row r="114" spans="1:15" ht="30" customHeight="1" x14ac:dyDescent="0.25">
      <c r="A114" s="22" t="s">
        <v>172</v>
      </c>
      <c r="B114" s="23"/>
      <c r="C114" s="5" t="s">
        <v>173</v>
      </c>
      <c r="D114" s="5" t="s">
        <v>15</v>
      </c>
      <c r="E114" s="6" t="s">
        <v>18</v>
      </c>
      <c r="F114" s="7">
        <v>0</v>
      </c>
      <c r="G114" s="7">
        <v>0</v>
      </c>
      <c r="H114" s="7">
        <v>0</v>
      </c>
      <c r="I114" s="7">
        <v>55</v>
      </c>
      <c r="J114" s="24">
        <v>55</v>
      </c>
      <c r="K114" s="23"/>
      <c r="L114" s="7">
        <v>0</v>
      </c>
      <c r="M114" s="7">
        <v>0</v>
      </c>
      <c r="N114" s="13"/>
      <c r="O114" s="7">
        <v>55</v>
      </c>
    </row>
    <row r="115" spans="1:15" ht="30" customHeight="1" x14ac:dyDescent="0.25">
      <c r="A115" s="25" t="s">
        <v>172</v>
      </c>
      <c r="B115" s="23"/>
      <c r="C115" s="2" t="s">
        <v>174</v>
      </c>
      <c r="D115" s="2" t="s">
        <v>15</v>
      </c>
      <c r="E115" s="3" t="s">
        <v>18</v>
      </c>
      <c r="F115" s="4">
        <v>0</v>
      </c>
      <c r="G115" s="4">
        <v>0</v>
      </c>
      <c r="H115" s="4">
        <v>0</v>
      </c>
      <c r="I115" s="4">
        <v>29.7</v>
      </c>
      <c r="J115" s="26">
        <v>29.7</v>
      </c>
      <c r="K115" s="23"/>
      <c r="L115" s="4">
        <v>0</v>
      </c>
      <c r="M115" s="4">
        <v>0</v>
      </c>
      <c r="N115" s="12"/>
      <c r="O115" s="4">
        <v>29.7</v>
      </c>
    </row>
    <row r="116" spans="1:15" ht="30" customHeight="1" x14ac:dyDescent="0.25">
      <c r="A116" s="22" t="s">
        <v>172</v>
      </c>
      <c r="B116" s="23"/>
      <c r="C116" s="5" t="s">
        <v>175</v>
      </c>
      <c r="D116" s="5" t="s">
        <v>15</v>
      </c>
      <c r="E116" s="6" t="s">
        <v>18</v>
      </c>
      <c r="F116" s="7">
        <v>0</v>
      </c>
      <c r="G116" s="7">
        <v>0</v>
      </c>
      <c r="H116" s="7">
        <v>0</v>
      </c>
      <c r="I116" s="7">
        <v>51.64</v>
      </c>
      <c r="J116" s="24">
        <v>51.64</v>
      </c>
      <c r="K116" s="23"/>
      <c r="L116" s="7">
        <v>0</v>
      </c>
      <c r="M116" s="7">
        <v>0</v>
      </c>
      <c r="N116" s="13"/>
      <c r="O116" s="7">
        <v>51.64</v>
      </c>
    </row>
    <row r="117" spans="1:15" ht="30" customHeight="1" x14ac:dyDescent="0.25">
      <c r="A117" s="25" t="s">
        <v>176</v>
      </c>
      <c r="B117" s="23"/>
      <c r="C117" s="2" t="s">
        <v>177</v>
      </c>
      <c r="D117" s="2" t="s">
        <v>44</v>
      </c>
      <c r="E117" s="3" t="s">
        <v>16</v>
      </c>
      <c r="F117" s="4">
        <v>0</v>
      </c>
      <c r="G117" s="4">
        <v>0</v>
      </c>
      <c r="H117" s="4">
        <v>0</v>
      </c>
      <c r="I117" s="4">
        <v>10052.540000000001</v>
      </c>
      <c r="J117" s="26">
        <v>10052.540000000001</v>
      </c>
      <c r="K117" s="23"/>
      <c r="L117" s="4">
        <v>0</v>
      </c>
      <c r="M117" s="4">
        <v>-7.97</v>
      </c>
      <c r="N117" s="12"/>
      <c r="O117" s="4">
        <v>10044.57</v>
      </c>
    </row>
    <row r="118" spans="1:15" ht="30" customHeight="1" x14ac:dyDescent="0.25">
      <c r="A118" s="22" t="s">
        <v>178</v>
      </c>
      <c r="B118" s="23"/>
      <c r="C118" s="5" t="s">
        <v>179</v>
      </c>
      <c r="D118" s="5" t="s">
        <v>44</v>
      </c>
      <c r="E118" s="6" t="s">
        <v>16</v>
      </c>
      <c r="F118" s="7">
        <v>0</v>
      </c>
      <c r="G118" s="7">
        <v>0</v>
      </c>
      <c r="H118" s="7">
        <v>0</v>
      </c>
      <c r="I118" s="7">
        <v>10855.69</v>
      </c>
      <c r="J118" s="24">
        <v>10855.69</v>
      </c>
      <c r="K118" s="23"/>
      <c r="L118" s="7">
        <v>0</v>
      </c>
      <c r="M118" s="7">
        <v>-8.51</v>
      </c>
      <c r="N118" s="13"/>
      <c r="O118" s="7">
        <v>10847.18</v>
      </c>
    </row>
    <row r="119" spans="1:15" ht="30" customHeight="1" x14ac:dyDescent="0.25">
      <c r="A119" s="25" t="s">
        <v>178</v>
      </c>
      <c r="B119" s="23"/>
      <c r="C119" s="2" t="s">
        <v>180</v>
      </c>
      <c r="D119" s="2" t="s">
        <v>44</v>
      </c>
      <c r="E119" s="3" t="s">
        <v>16</v>
      </c>
      <c r="F119" s="4">
        <v>0</v>
      </c>
      <c r="G119" s="4">
        <v>0</v>
      </c>
      <c r="H119" s="4">
        <v>0</v>
      </c>
      <c r="I119" s="4">
        <v>9916.89</v>
      </c>
      <c r="J119" s="26">
        <v>9916.89</v>
      </c>
      <c r="K119" s="23"/>
      <c r="L119" s="4">
        <v>0</v>
      </c>
      <c r="M119" s="4">
        <v>-7.76</v>
      </c>
      <c r="N119" s="12"/>
      <c r="O119" s="4">
        <v>9909.1299999999992</v>
      </c>
    </row>
    <row r="120" spans="1:15" ht="30" customHeight="1" x14ac:dyDescent="0.25">
      <c r="A120" s="22" t="s">
        <v>181</v>
      </c>
      <c r="B120" s="23"/>
      <c r="C120" s="5" t="s">
        <v>182</v>
      </c>
      <c r="D120" s="5" t="s">
        <v>44</v>
      </c>
      <c r="E120" s="6" t="s">
        <v>18</v>
      </c>
      <c r="F120" s="7">
        <v>0</v>
      </c>
      <c r="G120" s="7">
        <v>0</v>
      </c>
      <c r="H120" s="7">
        <v>0</v>
      </c>
      <c r="I120" s="7">
        <v>2882.67</v>
      </c>
      <c r="J120" s="24">
        <v>2882.67</v>
      </c>
      <c r="K120" s="23"/>
      <c r="L120" s="7">
        <v>0</v>
      </c>
      <c r="M120" s="7">
        <v>-2.2599999999999998</v>
      </c>
      <c r="N120" s="13"/>
      <c r="O120" s="7">
        <v>2880.41</v>
      </c>
    </row>
    <row r="121" spans="1:15" ht="30" customHeight="1" x14ac:dyDescent="0.25">
      <c r="A121" s="25" t="s">
        <v>181</v>
      </c>
      <c r="B121" s="23"/>
      <c r="C121" s="2" t="s">
        <v>183</v>
      </c>
      <c r="D121" s="2" t="s">
        <v>44</v>
      </c>
      <c r="E121" s="3" t="s">
        <v>18</v>
      </c>
      <c r="F121" s="4">
        <v>0</v>
      </c>
      <c r="G121" s="4">
        <v>0</v>
      </c>
      <c r="H121" s="4">
        <v>0</v>
      </c>
      <c r="I121" s="4">
        <v>2961.57</v>
      </c>
      <c r="J121" s="26">
        <v>2961.57</v>
      </c>
      <c r="K121" s="23"/>
      <c r="L121" s="4">
        <v>0</v>
      </c>
      <c r="M121" s="4">
        <v>-2.3199999999999998</v>
      </c>
      <c r="N121" s="12"/>
      <c r="O121" s="4">
        <v>2959.25</v>
      </c>
    </row>
    <row r="122" spans="1:15" ht="30" customHeight="1" x14ac:dyDescent="0.25">
      <c r="A122" s="22" t="s">
        <v>184</v>
      </c>
      <c r="B122" s="23"/>
      <c r="C122" s="5" t="s">
        <v>185</v>
      </c>
      <c r="D122" s="5" t="s">
        <v>44</v>
      </c>
      <c r="E122" s="6" t="s">
        <v>16</v>
      </c>
      <c r="F122" s="7">
        <v>0</v>
      </c>
      <c r="G122" s="7">
        <v>0</v>
      </c>
      <c r="H122" s="7">
        <v>0</v>
      </c>
      <c r="I122" s="7">
        <v>3493.51</v>
      </c>
      <c r="J122" s="24">
        <v>3493.51</v>
      </c>
      <c r="K122" s="23"/>
      <c r="L122" s="7">
        <v>0</v>
      </c>
      <c r="M122" s="7">
        <v>-2.76</v>
      </c>
      <c r="N122" s="13"/>
      <c r="O122" s="7">
        <v>3490.75</v>
      </c>
    </row>
    <row r="123" spans="1:15" ht="30" customHeight="1" x14ac:dyDescent="0.25">
      <c r="A123" s="25" t="s">
        <v>184</v>
      </c>
      <c r="B123" s="23"/>
      <c r="C123" s="2" t="s">
        <v>186</v>
      </c>
      <c r="D123" s="2" t="s">
        <v>44</v>
      </c>
      <c r="E123" s="3" t="s">
        <v>16</v>
      </c>
      <c r="F123" s="4">
        <v>0</v>
      </c>
      <c r="G123" s="4">
        <v>0</v>
      </c>
      <c r="H123" s="4">
        <v>0</v>
      </c>
      <c r="I123" s="4">
        <v>8331.7199999999993</v>
      </c>
      <c r="J123" s="26">
        <v>8331.7199999999993</v>
      </c>
      <c r="K123" s="23"/>
      <c r="L123" s="4">
        <v>0</v>
      </c>
      <c r="M123" s="4">
        <v>-6.54</v>
      </c>
      <c r="N123" s="12"/>
      <c r="O123" s="4">
        <v>8325.18</v>
      </c>
    </row>
    <row r="124" spans="1:15" ht="30" customHeight="1" x14ac:dyDescent="0.25">
      <c r="A124" s="22" t="s">
        <v>187</v>
      </c>
      <c r="B124" s="23"/>
      <c r="C124" s="5" t="s">
        <v>188</v>
      </c>
      <c r="D124" s="5" t="s">
        <v>44</v>
      </c>
      <c r="E124" s="6" t="s">
        <v>18</v>
      </c>
      <c r="F124" s="7">
        <v>0</v>
      </c>
      <c r="G124" s="7">
        <v>0</v>
      </c>
      <c r="H124" s="7">
        <v>0</v>
      </c>
      <c r="I124" s="7">
        <v>7014.26</v>
      </c>
      <c r="J124" s="24">
        <v>7014.26</v>
      </c>
      <c r="K124" s="23"/>
      <c r="L124" s="7">
        <v>0</v>
      </c>
      <c r="M124" s="7">
        <v>-5.52</v>
      </c>
      <c r="N124" s="13"/>
      <c r="O124" s="7">
        <v>7008.74</v>
      </c>
    </row>
    <row r="125" spans="1:15" ht="30" customHeight="1" x14ac:dyDescent="0.25">
      <c r="A125" s="16" t="s">
        <v>189</v>
      </c>
      <c r="B125" s="17"/>
      <c r="C125" s="17"/>
      <c r="D125" s="17"/>
      <c r="E125" s="17"/>
      <c r="F125" s="8">
        <v>0</v>
      </c>
      <c r="G125" s="8">
        <v>0</v>
      </c>
      <c r="H125" s="8">
        <v>0</v>
      </c>
      <c r="I125" s="8">
        <v>288775.65999999997</v>
      </c>
      <c r="J125" s="18">
        <v>288775.65999999997</v>
      </c>
      <c r="K125" s="17"/>
      <c r="L125" s="8">
        <v>0</v>
      </c>
      <c r="M125" s="8">
        <v>-219.65</v>
      </c>
      <c r="N125" s="14"/>
      <c r="O125" s="8">
        <v>288556.01</v>
      </c>
    </row>
    <row r="126" spans="1:15" ht="30" customHeight="1" x14ac:dyDescent="0.25">
      <c r="A126" s="25" t="s">
        <v>190</v>
      </c>
      <c r="B126" s="23"/>
      <c r="C126" s="2" t="s">
        <v>191</v>
      </c>
      <c r="D126" s="2" t="s">
        <v>15</v>
      </c>
      <c r="E126" s="3" t="s">
        <v>16</v>
      </c>
      <c r="F126" s="4">
        <v>0</v>
      </c>
      <c r="G126" s="4">
        <v>0</v>
      </c>
      <c r="H126" s="4">
        <v>0</v>
      </c>
      <c r="I126" s="4">
        <v>2850.11</v>
      </c>
      <c r="J126" s="26">
        <v>2850.11</v>
      </c>
      <c r="K126" s="23"/>
      <c r="L126" s="4">
        <v>0</v>
      </c>
      <c r="M126" s="4">
        <v>0</v>
      </c>
      <c r="N126" s="12"/>
      <c r="O126" s="4">
        <v>2850.11</v>
      </c>
    </row>
    <row r="127" spans="1:15" ht="30" customHeight="1" x14ac:dyDescent="0.25">
      <c r="A127" s="22" t="s">
        <v>192</v>
      </c>
      <c r="B127" s="23"/>
      <c r="C127" s="5" t="s">
        <v>193</v>
      </c>
      <c r="D127" s="5" t="s">
        <v>44</v>
      </c>
      <c r="E127" s="6" t="s">
        <v>16</v>
      </c>
      <c r="F127" s="7">
        <v>0</v>
      </c>
      <c r="G127" s="7">
        <v>0</v>
      </c>
      <c r="H127" s="7">
        <v>0</v>
      </c>
      <c r="I127" s="7">
        <v>645.37</v>
      </c>
      <c r="J127" s="24">
        <v>645.37</v>
      </c>
      <c r="K127" s="23"/>
      <c r="L127" s="7">
        <v>0</v>
      </c>
      <c r="M127" s="7">
        <v>-0.31</v>
      </c>
      <c r="N127" s="13"/>
      <c r="O127" s="7">
        <v>645.05999999999995</v>
      </c>
    </row>
    <row r="128" spans="1:15" ht="30" customHeight="1" x14ac:dyDescent="0.25">
      <c r="A128" s="25" t="s">
        <v>192</v>
      </c>
      <c r="B128" s="23"/>
      <c r="C128" s="2" t="s">
        <v>194</v>
      </c>
      <c r="D128" s="2" t="s">
        <v>44</v>
      </c>
      <c r="E128" s="3" t="s">
        <v>16</v>
      </c>
      <c r="F128" s="4">
        <v>0</v>
      </c>
      <c r="G128" s="4">
        <v>0</v>
      </c>
      <c r="H128" s="4">
        <v>0</v>
      </c>
      <c r="I128" s="4">
        <v>525.54999999999995</v>
      </c>
      <c r="J128" s="26">
        <v>525.54999999999995</v>
      </c>
      <c r="K128" s="23"/>
      <c r="L128" s="4">
        <v>0</v>
      </c>
      <c r="M128" s="4">
        <v>-0.42</v>
      </c>
      <c r="N128" s="12"/>
      <c r="O128" s="4">
        <v>525.13</v>
      </c>
    </row>
    <row r="129" spans="1:15" ht="30" customHeight="1" x14ac:dyDescent="0.25">
      <c r="A129" s="22" t="s">
        <v>192</v>
      </c>
      <c r="B129" s="23"/>
      <c r="C129" s="5" t="s">
        <v>195</v>
      </c>
      <c r="D129" s="5" t="s">
        <v>44</v>
      </c>
      <c r="E129" s="6" t="s">
        <v>16</v>
      </c>
      <c r="F129" s="7">
        <v>0</v>
      </c>
      <c r="G129" s="7">
        <v>0</v>
      </c>
      <c r="H129" s="7">
        <v>0</v>
      </c>
      <c r="I129" s="7">
        <v>87.58</v>
      </c>
      <c r="J129" s="24">
        <v>87.58</v>
      </c>
      <c r="K129" s="23"/>
      <c r="L129" s="7">
        <v>0</v>
      </c>
      <c r="M129" s="7">
        <v>-0.06</v>
      </c>
      <c r="N129" s="13"/>
      <c r="O129" s="7">
        <v>87.52</v>
      </c>
    </row>
    <row r="130" spans="1:15" ht="30" customHeight="1" x14ac:dyDescent="0.25">
      <c r="A130" s="25" t="s">
        <v>192</v>
      </c>
      <c r="B130" s="23"/>
      <c r="C130" s="2" t="s">
        <v>196</v>
      </c>
      <c r="D130" s="2" t="s">
        <v>44</v>
      </c>
      <c r="E130" s="3" t="s">
        <v>16</v>
      </c>
      <c r="F130" s="4">
        <v>0</v>
      </c>
      <c r="G130" s="4">
        <v>0</v>
      </c>
      <c r="H130" s="4">
        <v>0</v>
      </c>
      <c r="I130" s="4">
        <v>542.49</v>
      </c>
      <c r="J130" s="26">
        <v>542.49</v>
      </c>
      <c r="K130" s="23"/>
      <c r="L130" s="4">
        <v>0</v>
      </c>
      <c r="M130" s="4">
        <v>0</v>
      </c>
      <c r="N130" s="12"/>
      <c r="O130" s="4">
        <v>542.49</v>
      </c>
    </row>
    <row r="131" spans="1:15" ht="30" customHeight="1" x14ac:dyDescent="0.25">
      <c r="A131" s="22" t="s">
        <v>190</v>
      </c>
      <c r="B131" s="23"/>
      <c r="C131" s="5" t="s">
        <v>197</v>
      </c>
      <c r="D131" s="5" t="s">
        <v>15</v>
      </c>
      <c r="E131" s="6" t="s">
        <v>16</v>
      </c>
      <c r="F131" s="7">
        <v>0</v>
      </c>
      <c r="G131" s="7">
        <v>0</v>
      </c>
      <c r="H131" s="7">
        <v>0</v>
      </c>
      <c r="I131" s="7">
        <v>20449.71</v>
      </c>
      <c r="J131" s="24">
        <v>20449.71</v>
      </c>
      <c r="K131" s="23"/>
      <c r="L131" s="7">
        <v>0</v>
      </c>
      <c r="M131" s="7">
        <v>-5.55</v>
      </c>
      <c r="N131" s="13"/>
      <c r="O131" s="7">
        <v>20444.16</v>
      </c>
    </row>
    <row r="132" spans="1:15" ht="30" customHeight="1" x14ac:dyDescent="0.25">
      <c r="A132" s="25" t="s">
        <v>190</v>
      </c>
      <c r="B132" s="23"/>
      <c r="C132" s="2" t="s">
        <v>198</v>
      </c>
      <c r="D132" s="2" t="s">
        <v>15</v>
      </c>
      <c r="E132" s="3" t="s">
        <v>16</v>
      </c>
      <c r="F132" s="4">
        <v>0</v>
      </c>
      <c r="G132" s="4">
        <v>0</v>
      </c>
      <c r="H132" s="4">
        <v>0</v>
      </c>
      <c r="I132" s="4">
        <v>29668.59</v>
      </c>
      <c r="J132" s="26">
        <v>29668.59</v>
      </c>
      <c r="K132" s="23"/>
      <c r="L132" s="4">
        <v>0</v>
      </c>
      <c r="M132" s="4">
        <v>-34.14</v>
      </c>
      <c r="N132" s="12"/>
      <c r="O132" s="4">
        <v>29634.45</v>
      </c>
    </row>
    <row r="133" spans="1:15" ht="30" customHeight="1" x14ac:dyDescent="0.25">
      <c r="A133" s="22" t="s">
        <v>190</v>
      </c>
      <c r="B133" s="23"/>
      <c r="C133" s="5" t="s">
        <v>199</v>
      </c>
      <c r="D133" s="5" t="s">
        <v>15</v>
      </c>
      <c r="E133" s="6" t="s">
        <v>16</v>
      </c>
      <c r="F133" s="7">
        <v>0</v>
      </c>
      <c r="G133" s="7">
        <v>0</v>
      </c>
      <c r="H133" s="7">
        <v>0</v>
      </c>
      <c r="I133" s="7">
        <v>7982.31</v>
      </c>
      <c r="J133" s="24">
        <v>7982.31</v>
      </c>
      <c r="K133" s="23"/>
      <c r="L133" s="7">
        <v>0</v>
      </c>
      <c r="M133" s="7">
        <v>-5.49</v>
      </c>
      <c r="N133" s="13"/>
      <c r="O133" s="7">
        <v>7976.82</v>
      </c>
    </row>
    <row r="134" spans="1:15" ht="30" customHeight="1" x14ac:dyDescent="0.25">
      <c r="A134" s="25" t="s">
        <v>190</v>
      </c>
      <c r="B134" s="23"/>
      <c r="C134" s="2" t="s">
        <v>200</v>
      </c>
      <c r="D134" s="2" t="s">
        <v>15</v>
      </c>
      <c r="E134" s="3" t="s">
        <v>16</v>
      </c>
      <c r="F134" s="4">
        <v>0</v>
      </c>
      <c r="G134" s="4">
        <v>0</v>
      </c>
      <c r="H134" s="4">
        <v>0</v>
      </c>
      <c r="I134" s="4">
        <v>10513.89</v>
      </c>
      <c r="J134" s="26">
        <v>10513.89</v>
      </c>
      <c r="K134" s="23"/>
      <c r="L134" s="4">
        <v>0</v>
      </c>
      <c r="M134" s="4">
        <v>-8.27</v>
      </c>
      <c r="N134" s="12"/>
      <c r="O134" s="4">
        <v>10505.62</v>
      </c>
    </row>
    <row r="135" spans="1:15" ht="30" customHeight="1" x14ac:dyDescent="0.25">
      <c r="A135" s="22" t="s">
        <v>190</v>
      </c>
      <c r="B135" s="23"/>
      <c r="C135" s="5" t="s">
        <v>201</v>
      </c>
      <c r="D135" s="5" t="s">
        <v>15</v>
      </c>
      <c r="E135" s="6" t="s">
        <v>16</v>
      </c>
      <c r="F135" s="7">
        <v>0</v>
      </c>
      <c r="G135" s="7">
        <v>0</v>
      </c>
      <c r="H135" s="7">
        <v>0</v>
      </c>
      <c r="I135" s="7">
        <v>8637.5</v>
      </c>
      <c r="J135" s="24">
        <v>8637.5</v>
      </c>
      <c r="K135" s="23"/>
      <c r="L135" s="7">
        <v>0</v>
      </c>
      <c r="M135" s="7">
        <v>-14.31</v>
      </c>
      <c r="N135" s="13"/>
      <c r="O135" s="7">
        <v>8623.19</v>
      </c>
    </row>
    <row r="136" spans="1:15" ht="30" customHeight="1" x14ac:dyDescent="0.25">
      <c r="A136" s="25" t="s">
        <v>190</v>
      </c>
      <c r="B136" s="23"/>
      <c r="C136" s="2" t="s">
        <v>202</v>
      </c>
      <c r="D136" s="2" t="s">
        <v>15</v>
      </c>
      <c r="E136" s="3" t="s">
        <v>16</v>
      </c>
      <c r="F136" s="4">
        <v>0</v>
      </c>
      <c r="G136" s="4">
        <v>0</v>
      </c>
      <c r="H136" s="4">
        <v>0</v>
      </c>
      <c r="I136" s="4">
        <v>37655.25</v>
      </c>
      <c r="J136" s="26">
        <v>37655.25</v>
      </c>
      <c r="K136" s="23"/>
      <c r="L136" s="4">
        <v>0</v>
      </c>
      <c r="M136" s="4">
        <v>-28.64</v>
      </c>
      <c r="N136" s="12"/>
      <c r="O136" s="4">
        <v>37626.61</v>
      </c>
    </row>
    <row r="137" spans="1:15" ht="30" customHeight="1" x14ac:dyDescent="0.25">
      <c r="A137" s="22" t="s">
        <v>190</v>
      </c>
      <c r="B137" s="23"/>
      <c r="C137" s="5" t="s">
        <v>203</v>
      </c>
      <c r="D137" s="5" t="s">
        <v>15</v>
      </c>
      <c r="E137" s="6" t="s">
        <v>16</v>
      </c>
      <c r="F137" s="7">
        <v>0</v>
      </c>
      <c r="G137" s="7">
        <v>0</v>
      </c>
      <c r="H137" s="7">
        <v>0</v>
      </c>
      <c r="I137" s="7">
        <v>8772.07</v>
      </c>
      <c r="J137" s="24">
        <v>8772.07</v>
      </c>
      <c r="K137" s="23"/>
      <c r="L137" s="7">
        <v>0</v>
      </c>
      <c r="M137" s="7">
        <v>-11.11</v>
      </c>
      <c r="N137" s="13"/>
      <c r="O137" s="7">
        <v>8760.9599999999991</v>
      </c>
    </row>
    <row r="138" spans="1:15" ht="30" customHeight="1" x14ac:dyDescent="0.25">
      <c r="A138" s="25" t="s">
        <v>190</v>
      </c>
      <c r="B138" s="23"/>
      <c r="C138" s="2" t="s">
        <v>204</v>
      </c>
      <c r="D138" s="2" t="s">
        <v>15</v>
      </c>
      <c r="E138" s="3" t="s">
        <v>16</v>
      </c>
      <c r="F138" s="4">
        <v>0</v>
      </c>
      <c r="G138" s="4">
        <v>0</v>
      </c>
      <c r="H138" s="4">
        <v>0</v>
      </c>
      <c r="I138" s="4">
        <v>36780.94</v>
      </c>
      <c r="J138" s="26">
        <v>36780.94</v>
      </c>
      <c r="K138" s="23"/>
      <c r="L138" s="4">
        <v>0</v>
      </c>
      <c r="M138" s="4">
        <v>-33.799999999999997</v>
      </c>
      <c r="N138" s="12"/>
      <c r="O138" s="4">
        <v>36747.14</v>
      </c>
    </row>
    <row r="139" spans="1:15" ht="30" customHeight="1" x14ac:dyDescent="0.25">
      <c r="A139" s="22" t="s">
        <v>205</v>
      </c>
      <c r="B139" s="23"/>
      <c r="C139" s="5" t="s">
        <v>206</v>
      </c>
      <c r="D139" s="5" t="s">
        <v>15</v>
      </c>
      <c r="E139" s="6" t="s">
        <v>16</v>
      </c>
      <c r="F139" s="7">
        <v>0</v>
      </c>
      <c r="G139" s="7">
        <v>0</v>
      </c>
      <c r="H139" s="7">
        <v>0</v>
      </c>
      <c r="I139" s="7">
        <v>34327.47</v>
      </c>
      <c r="J139" s="24">
        <v>34327.47</v>
      </c>
      <c r="K139" s="23"/>
      <c r="L139" s="7">
        <v>0</v>
      </c>
      <c r="M139" s="7">
        <v>-20.91</v>
      </c>
      <c r="N139" s="13"/>
      <c r="O139" s="7">
        <v>34306.559999999998</v>
      </c>
    </row>
    <row r="140" spans="1:15" ht="30" customHeight="1" x14ac:dyDescent="0.25">
      <c r="A140" s="25" t="s">
        <v>205</v>
      </c>
      <c r="B140" s="23"/>
      <c r="C140" s="2" t="s">
        <v>207</v>
      </c>
      <c r="D140" s="2" t="s">
        <v>15</v>
      </c>
      <c r="E140" s="3" t="s">
        <v>16</v>
      </c>
      <c r="F140" s="4">
        <v>0</v>
      </c>
      <c r="G140" s="4">
        <v>0</v>
      </c>
      <c r="H140" s="4">
        <v>0</v>
      </c>
      <c r="I140" s="4">
        <v>167875.16</v>
      </c>
      <c r="J140" s="26">
        <v>167875.16</v>
      </c>
      <c r="K140" s="23"/>
      <c r="L140" s="4">
        <v>0</v>
      </c>
      <c r="M140" s="4">
        <v>-98.58</v>
      </c>
      <c r="N140" s="12"/>
      <c r="O140" s="4">
        <v>167776.58</v>
      </c>
    </row>
    <row r="141" spans="1:15" ht="30" customHeight="1" x14ac:dyDescent="0.25">
      <c r="A141" s="22" t="s">
        <v>190</v>
      </c>
      <c r="B141" s="23"/>
      <c r="C141" s="5" t="s">
        <v>208</v>
      </c>
      <c r="D141" s="5" t="s">
        <v>15</v>
      </c>
      <c r="E141" s="6" t="s">
        <v>16</v>
      </c>
      <c r="F141" s="7">
        <v>0</v>
      </c>
      <c r="G141" s="7">
        <v>0</v>
      </c>
      <c r="H141" s="7">
        <v>0</v>
      </c>
      <c r="I141" s="7">
        <v>22375.119999999999</v>
      </c>
      <c r="J141" s="24">
        <v>22375.119999999999</v>
      </c>
      <c r="K141" s="23"/>
      <c r="L141" s="7">
        <v>0</v>
      </c>
      <c r="M141" s="7">
        <v>-22.08</v>
      </c>
      <c r="N141" s="13"/>
      <c r="O141" s="7">
        <v>22353.040000000001</v>
      </c>
    </row>
    <row r="142" spans="1:15" ht="30" customHeight="1" x14ac:dyDescent="0.25">
      <c r="A142" s="25" t="s">
        <v>190</v>
      </c>
      <c r="B142" s="23"/>
      <c r="C142" s="2" t="s">
        <v>209</v>
      </c>
      <c r="D142" s="2" t="s">
        <v>15</v>
      </c>
      <c r="E142" s="3" t="s">
        <v>16</v>
      </c>
      <c r="F142" s="4">
        <v>0</v>
      </c>
      <c r="G142" s="4">
        <v>0</v>
      </c>
      <c r="H142" s="4">
        <v>0</v>
      </c>
      <c r="I142" s="4">
        <v>86134.42</v>
      </c>
      <c r="J142" s="26">
        <v>86134.42</v>
      </c>
      <c r="K142" s="23"/>
      <c r="L142" s="4">
        <v>0</v>
      </c>
      <c r="M142" s="4">
        <v>-51.27</v>
      </c>
      <c r="N142" s="12"/>
      <c r="O142" s="4">
        <v>86083.15</v>
      </c>
    </row>
    <row r="143" spans="1:15" ht="30" customHeight="1" x14ac:dyDescent="0.25">
      <c r="A143" s="22" t="s">
        <v>190</v>
      </c>
      <c r="B143" s="23"/>
      <c r="C143" s="5" t="s">
        <v>210</v>
      </c>
      <c r="D143" s="5" t="s">
        <v>15</v>
      </c>
      <c r="E143" s="6" t="s">
        <v>16</v>
      </c>
      <c r="F143" s="7">
        <v>0</v>
      </c>
      <c r="G143" s="7">
        <v>0</v>
      </c>
      <c r="H143" s="7">
        <v>0</v>
      </c>
      <c r="I143" s="7">
        <v>1650.06</v>
      </c>
      <c r="J143" s="24">
        <v>1650.06</v>
      </c>
      <c r="K143" s="23"/>
      <c r="L143" s="7">
        <v>0</v>
      </c>
      <c r="M143" s="7">
        <v>0</v>
      </c>
      <c r="N143" s="13"/>
      <c r="O143" s="7">
        <v>1650.06</v>
      </c>
    </row>
    <row r="144" spans="1:15" ht="30" customHeight="1" x14ac:dyDescent="0.25">
      <c r="A144" s="25" t="s">
        <v>190</v>
      </c>
      <c r="B144" s="23"/>
      <c r="C144" s="2" t="s">
        <v>211</v>
      </c>
      <c r="D144" s="2" t="s">
        <v>15</v>
      </c>
      <c r="E144" s="3" t="s">
        <v>16</v>
      </c>
      <c r="F144" s="4">
        <v>0</v>
      </c>
      <c r="G144" s="4">
        <v>0</v>
      </c>
      <c r="H144" s="4">
        <v>0</v>
      </c>
      <c r="I144" s="4">
        <v>2990.1</v>
      </c>
      <c r="J144" s="26">
        <v>2990.1</v>
      </c>
      <c r="K144" s="23"/>
      <c r="L144" s="4">
        <v>0</v>
      </c>
      <c r="M144" s="4">
        <v>-2.76</v>
      </c>
      <c r="N144" s="12"/>
      <c r="O144" s="4">
        <v>2987.34</v>
      </c>
    </row>
    <row r="145" spans="1:15" ht="30" customHeight="1" x14ac:dyDescent="0.25">
      <c r="A145" s="22" t="s">
        <v>190</v>
      </c>
      <c r="B145" s="23"/>
      <c r="C145" s="5" t="s">
        <v>212</v>
      </c>
      <c r="D145" s="5" t="s">
        <v>15</v>
      </c>
      <c r="E145" s="6" t="s">
        <v>16</v>
      </c>
      <c r="F145" s="7">
        <v>0</v>
      </c>
      <c r="G145" s="7">
        <v>0</v>
      </c>
      <c r="H145" s="7">
        <v>0</v>
      </c>
      <c r="I145" s="7">
        <v>43949.72</v>
      </c>
      <c r="J145" s="24">
        <v>43949.72</v>
      </c>
      <c r="K145" s="23"/>
      <c r="L145" s="7">
        <v>0</v>
      </c>
      <c r="M145" s="7">
        <v>-41.25</v>
      </c>
      <c r="N145" s="13"/>
      <c r="O145" s="7">
        <v>43908.47</v>
      </c>
    </row>
    <row r="146" spans="1:15" ht="30" customHeight="1" x14ac:dyDescent="0.25">
      <c r="A146" s="25" t="s">
        <v>190</v>
      </c>
      <c r="B146" s="23"/>
      <c r="C146" s="2" t="s">
        <v>213</v>
      </c>
      <c r="D146" s="2" t="s">
        <v>15</v>
      </c>
      <c r="E146" s="3" t="s">
        <v>16</v>
      </c>
      <c r="F146" s="4">
        <v>0</v>
      </c>
      <c r="G146" s="4">
        <v>0</v>
      </c>
      <c r="H146" s="4">
        <v>0</v>
      </c>
      <c r="I146" s="4">
        <v>23689.77</v>
      </c>
      <c r="J146" s="26">
        <v>23689.77</v>
      </c>
      <c r="K146" s="23"/>
      <c r="L146" s="4">
        <v>0</v>
      </c>
      <c r="M146" s="4">
        <v>-30.37</v>
      </c>
      <c r="N146" s="12"/>
      <c r="O146" s="4">
        <v>23659.4</v>
      </c>
    </row>
    <row r="147" spans="1:15" ht="30" customHeight="1" x14ac:dyDescent="0.25">
      <c r="A147" s="22" t="s">
        <v>190</v>
      </c>
      <c r="B147" s="23"/>
      <c r="C147" s="5" t="s">
        <v>214</v>
      </c>
      <c r="D147" s="5" t="s">
        <v>15</v>
      </c>
      <c r="E147" s="6" t="s">
        <v>16</v>
      </c>
      <c r="F147" s="7">
        <v>0</v>
      </c>
      <c r="G147" s="7">
        <v>0</v>
      </c>
      <c r="H147" s="7">
        <v>0</v>
      </c>
      <c r="I147" s="7">
        <v>49590.19</v>
      </c>
      <c r="J147" s="24">
        <v>49590.19</v>
      </c>
      <c r="K147" s="23"/>
      <c r="L147" s="7">
        <v>0</v>
      </c>
      <c r="M147" s="7">
        <v>-43.22</v>
      </c>
      <c r="N147" s="13"/>
      <c r="O147" s="7">
        <v>49546.97</v>
      </c>
    </row>
    <row r="148" spans="1:15" ht="30" customHeight="1" x14ac:dyDescent="0.25">
      <c r="A148" s="25" t="s">
        <v>190</v>
      </c>
      <c r="B148" s="23"/>
      <c r="C148" s="2" t="s">
        <v>215</v>
      </c>
      <c r="D148" s="2" t="s">
        <v>15</v>
      </c>
      <c r="E148" s="3" t="s">
        <v>16</v>
      </c>
      <c r="F148" s="4">
        <v>0</v>
      </c>
      <c r="G148" s="4">
        <v>0</v>
      </c>
      <c r="H148" s="4">
        <v>0</v>
      </c>
      <c r="I148" s="4">
        <v>7739.8</v>
      </c>
      <c r="J148" s="26">
        <v>7739.8</v>
      </c>
      <c r="K148" s="23"/>
      <c r="L148" s="4">
        <v>0</v>
      </c>
      <c r="M148" s="4">
        <v>-3.11</v>
      </c>
      <c r="N148" s="12"/>
      <c r="O148" s="4">
        <v>7736.69</v>
      </c>
    </row>
    <row r="149" spans="1:15" ht="30" customHeight="1" x14ac:dyDescent="0.25">
      <c r="A149" s="22" t="s">
        <v>190</v>
      </c>
      <c r="B149" s="23"/>
      <c r="C149" s="5" t="s">
        <v>216</v>
      </c>
      <c r="D149" s="5" t="s">
        <v>15</v>
      </c>
      <c r="E149" s="6" t="s">
        <v>16</v>
      </c>
      <c r="F149" s="7">
        <v>0</v>
      </c>
      <c r="G149" s="7">
        <v>0</v>
      </c>
      <c r="H149" s="7">
        <v>0</v>
      </c>
      <c r="I149" s="7">
        <v>30210.74</v>
      </c>
      <c r="J149" s="24">
        <v>30210.74</v>
      </c>
      <c r="K149" s="23"/>
      <c r="L149" s="7">
        <v>0</v>
      </c>
      <c r="M149" s="7">
        <v>-35.590000000000003</v>
      </c>
      <c r="N149" s="13"/>
      <c r="O149" s="7">
        <v>30175.15</v>
      </c>
    </row>
    <row r="150" spans="1:15" ht="30" customHeight="1" x14ac:dyDescent="0.25">
      <c r="A150" s="25" t="s">
        <v>190</v>
      </c>
      <c r="B150" s="23"/>
      <c r="C150" s="2" t="s">
        <v>217</v>
      </c>
      <c r="D150" s="2" t="s">
        <v>15</v>
      </c>
      <c r="E150" s="3" t="s">
        <v>16</v>
      </c>
      <c r="F150" s="4">
        <v>0</v>
      </c>
      <c r="G150" s="4">
        <v>0</v>
      </c>
      <c r="H150" s="4">
        <v>0</v>
      </c>
      <c r="I150" s="4">
        <v>10131.98</v>
      </c>
      <c r="J150" s="26">
        <v>10131.98</v>
      </c>
      <c r="K150" s="23"/>
      <c r="L150" s="4">
        <v>0</v>
      </c>
      <c r="M150" s="4">
        <v>-16.22</v>
      </c>
      <c r="N150" s="12"/>
      <c r="O150" s="4">
        <v>10115.76</v>
      </c>
    </row>
    <row r="151" spans="1:15" ht="30" customHeight="1" x14ac:dyDescent="0.25">
      <c r="A151" s="22" t="s">
        <v>190</v>
      </c>
      <c r="B151" s="23"/>
      <c r="C151" s="5" t="s">
        <v>218</v>
      </c>
      <c r="D151" s="5" t="s">
        <v>15</v>
      </c>
      <c r="E151" s="6" t="s">
        <v>16</v>
      </c>
      <c r="F151" s="7">
        <v>0</v>
      </c>
      <c r="G151" s="7">
        <v>0</v>
      </c>
      <c r="H151" s="7">
        <v>0</v>
      </c>
      <c r="I151" s="7">
        <v>6017.59</v>
      </c>
      <c r="J151" s="24">
        <v>6017.59</v>
      </c>
      <c r="K151" s="23"/>
      <c r="L151" s="7">
        <v>0</v>
      </c>
      <c r="M151" s="7">
        <v>-23.79</v>
      </c>
      <c r="N151" s="13"/>
      <c r="O151" s="7">
        <v>5993.8</v>
      </c>
    </row>
    <row r="152" spans="1:15" ht="30" customHeight="1" x14ac:dyDescent="0.25">
      <c r="A152" s="25" t="s">
        <v>219</v>
      </c>
      <c r="B152" s="23"/>
      <c r="C152" s="2" t="s">
        <v>220</v>
      </c>
      <c r="D152" s="2" t="s">
        <v>15</v>
      </c>
      <c r="E152" s="3" t="s">
        <v>16</v>
      </c>
      <c r="F152" s="4">
        <v>0</v>
      </c>
      <c r="G152" s="4">
        <v>0</v>
      </c>
      <c r="H152" s="4">
        <v>0</v>
      </c>
      <c r="I152" s="4">
        <v>15902.74</v>
      </c>
      <c r="J152" s="26">
        <v>15902.74</v>
      </c>
      <c r="K152" s="23"/>
      <c r="L152" s="4">
        <v>0</v>
      </c>
      <c r="M152" s="4">
        <v>-10.69</v>
      </c>
      <c r="N152" s="12"/>
      <c r="O152" s="4">
        <v>15892.05</v>
      </c>
    </row>
    <row r="153" spans="1:15" ht="30" customHeight="1" x14ac:dyDescent="0.25">
      <c r="A153" s="22" t="s">
        <v>219</v>
      </c>
      <c r="B153" s="23"/>
      <c r="C153" s="5" t="s">
        <v>221</v>
      </c>
      <c r="D153" s="5" t="s">
        <v>15</v>
      </c>
      <c r="E153" s="6" t="s">
        <v>16</v>
      </c>
      <c r="F153" s="7">
        <v>0</v>
      </c>
      <c r="G153" s="7">
        <v>0</v>
      </c>
      <c r="H153" s="7">
        <v>0</v>
      </c>
      <c r="I153" s="7">
        <v>46846.04</v>
      </c>
      <c r="J153" s="24">
        <v>46846.04</v>
      </c>
      <c r="K153" s="23"/>
      <c r="L153" s="7">
        <v>0</v>
      </c>
      <c r="M153" s="7">
        <v>-60.75</v>
      </c>
      <c r="N153" s="13"/>
      <c r="O153" s="7">
        <v>46785.29</v>
      </c>
    </row>
    <row r="154" spans="1:15" ht="30" customHeight="1" x14ac:dyDescent="0.25">
      <c r="A154" s="25" t="s">
        <v>190</v>
      </c>
      <c r="B154" s="23"/>
      <c r="C154" s="2" t="s">
        <v>222</v>
      </c>
      <c r="D154" s="2" t="s">
        <v>15</v>
      </c>
      <c r="E154" s="3" t="s">
        <v>16</v>
      </c>
      <c r="F154" s="4">
        <v>0</v>
      </c>
      <c r="G154" s="4">
        <v>0</v>
      </c>
      <c r="H154" s="4">
        <v>0</v>
      </c>
      <c r="I154" s="4">
        <v>66320.36</v>
      </c>
      <c r="J154" s="26">
        <v>66320.36</v>
      </c>
      <c r="K154" s="23"/>
      <c r="L154" s="4">
        <v>0</v>
      </c>
      <c r="M154" s="4">
        <v>-44.1</v>
      </c>
      <c r="N154" s="12"/>
      <c r="O154" s="4">
        <v>66276.259999999995</v>
      </c>
    </row>
    <row r="155" spans="1:15" ht="30" customHeight="1" x14ac:dyDescent="0.25">
      <c r="A155" s="22" t="s">
        <v>190</v>
      </c>
      <c r="B155" s="23"/>
      <c r="C155" s="5" t="s">
        <v>223</v>
      </c>
      <c r="D155" s="5" t="s">
        <v>15</v>
      </c>
      <c r="E155" s="6" t="s">
        <v>16</v>
      </c>
      <c r="F155" s="7">
        <v>0</v>
      </c>
      <c r="G155" s="7">
        <v>0</v>
      </c>
      <c r="H155" s="7">
        <v>0</v>
      </c>
      <c r="I155" s="7">
        <v>18086.62</v>
      </c>
      <c r="J155" s="24">
        <v>18086.62</v>
      </c>
      <c r="K155" s="23"/>
      <c r="L155" s="7">
        <v>0</v>
      </c>
      <c r="M155" s="7">
        <v>-16.329999999999998</v>
      </c>
      <c r="N155" s="13"/>
      <c r="O155" s="7">
        <v>18070.29</v>
      </c>
    </row>
    <row r="156" spans="1:15" ht="30" customHeight="1" x14ac:dyDescent="0.25">
      <c r="A156" s="25" t="s">
        <v>190</v>
      </c>
      <c r="B156" s="23"/>
      <c r="C156" s="2" t="s">
        <v>224</v>
      </c>
      <c r="D156" s="2" t="s">
        <v>15</v>
      </c>
      <c r="E156" s="3" t="s">
        <v>16</v>
      </c>
      <c r="F156" s="4">
        <v>0</v>
      </c>
      <c r="G156" s="4">
        <v>0</v>
      </c>
      <c r="H156" s="4">
        <v>0</v>
      </c>
      <c r="I156" s="4">
        <v>570.02</v>
      </c>
      <c r="J156" s="26">
        <v>570.02</v>
      </c>
      <c r="K156" s="23"/>
      <c r="L156" s="4">
        <v>0</v>
      </c>
      <c r="M156" s="4">
        <v>-0.2</v>
      </c>
      <c r="N156" s="12"/>
      <c r="O156" s="4">
        <v>569.82000000000005</v>
      </c>
    </row>
    <row r="157" spans="1:15" ht="30" customHeight="1" x14ac:dyDescent="0.25">
      <c r="A157" s="22" t="s">
        <v>190</v>
      </c>
      <c r="B157" s="23"/>
      <c r="C157" s="5" t="s">
        <v>225</v>
      </c>
      <c r="D157" s="5" t="s">
        <v>15</v>
      </c>
      <c r="E157" s="6" t="s">
        <v>16</v>
      </c>
      <c r="F157" s="7">
        <v>0</v>
      </c>
      <c r="G157" s="7">
        <v>0</v>
      </c>
      <c r="H157" s="7">
        <v>0</v>
      </c>
      <c r="I157" s="7">
        <v>1154.3800000000001</v>
      </c>
      <c r="J157" s="24">
        <v>1154.3800000000001</v>
      </c>
      <c r="K157" s="23"/>
      <c r="L157" s="7">
        <v>0</v>
      </c>
      <c r="M157" s="7">
        <v>-4.09</v>
      </c>
      <c r="N157" s="13"/>
      <c r="O157" s="7">
        <v>1150.29</v>
      </c>
    </row>
    <row r="158" spans="1:15" ht="30" customHeight="1" x14ac:dyDescent="0.25">
      <c r="A158" s="25" t="s">
        <v>190</v>
      </c>
      <c r="B158" s="23"/>
      <c r="C158" s="2" t="s">
        <v>226</v>
      </c>
      <c r="D158" s="2" t="s">
        <v>15</v>
      </c>
      <c r="E158" s="3" t="s">
        <v>16</v>
      </c>
      <c r="F158" s="4">
        <v>0</v>
      </c>
      <c r="G158" s="4">
        <v>0</v>
      </c>
      <c r="H158" s="4">
        <v>0</v>
      </c>
      <c r="I158" s="4">
        <v>67253.72</v>
      </c>
      <c r="J158" s="26">
        <v>67253.72</v>
      </c>
      <c r="K158" s="23"/>
      <c r="L158" s="4">
        <v>0</v>
      </c>
      <c r="M158" s="4">
        <v>-40.700000000000003</v>
      </c>
      <c r="N158" s="12"/>
      <c r="O158" s="4">
        <v>67213.02</v>
      </c>
    </row>
    <row r="159" spans="1:15" ht="30" customHeight="1" x14ac:dyDescent="0.25">
      <c r="A159" s="22" t="s">
        <v>190</v>
      </c>
      <c r="B159" s="23"/>
      <c r="C159" s="5" t="s">
        <v>227</v>
      </c>
      <c r="D159" s="5" t="s">
        <v>15</v>
      </c>
      <c r="E159" s="6" t="s">
        <v>16</v>
      </c>
      <c r="F159" s="7">
        <v>0</v>
      </c>
      <c r="G159" s="7">
        <v>0</v>
      </c>
      <c r="H159" s="7">
        <v>0</v>
      </c>
      <c r="I159" s="7">
        <v>38727.269999999997</v>
      </c>
      <c r="J159" s="24">
        <v>38727.269999999997</v>
      </c>
      <c r="K159" s="23"/>
      <c r="L159" s="7">
        <v>0</v>
      </c>
      <c r="M159" s="7">
        <v>-55.79</v>
      </c>
      <c r="N159" s="13"/>
      <c r="O159" s="7">
        <v>38671.480000000003</v>
      </c>
    </row>
    <row r="160" spans="1:15" ht="30" customHeight="1" x14ac:dyDescent="0.25">
      <c r="A160" s="25" t="s">
        <v>190</v>
      </c>
      <c r="B160" s="23"/>
      <c r="C160" s="2" t="s">
        <v>228</v>
      </c>
      <c r="D160" s="2" t="s">
        <v>15</v>
      </c>
      <c r="E160" s="3" t="s">
        <v>16</v>
      </c>
      <c r="F160" s="4">
        <v>0</v>
      </c>
      <c r="G160" s="4">
        <v>0</v>
      </c>
      <c r="H160" s="4">
        <v>0</v>
      </c>
      <c r="I160" s="4">
        <v>1561.99</v>
      </c>
      <c r="J160" s="26">
        <v>1561.99</v>
      </c>
      <c r="K160" s="23"/>
      <c r="L160" s="4">
        <v>0</v>
      </c>
      <c r="M160" s="4">
        <v>-0.56999999999999995</v>
      </c>
      <c r="N160" s="12"/>
      <c r="O160" s="4">
        <v>1561.42</v>
      </c>
    </row>
    <row r="161" spans="1:15" ht="30" customHeight="1" x14ac:dyDescent="0.25">
      <c r="A161" s="22" t="s">
        <v>190</v>
      </c>
      <c r="B161" s="23"/>
      <c r="C161" s="5" t="s">
        <v>229</v>
      </c>
      <c r="D161" s="5" t="s">
        <v>15</v>
      </c>
      <c r="E161" s="6" t="s">
        <v>16</v>
      </c>
      <c r="F161" s="7">
        <v>0</v>
      </c>
      <c r="G161" s="7">
        <v>0</v>
      </c>
      <c r="H161" s="7">
        <v>0</v>
      </c>
      <c r="I161" s="7">
        <v>10460.56</v>
      </c>
      <c r="J161" s="24">
        <v>10460.56</v>
      </c>
      <c r="K161" s="23"/>
      <c r="L161" s="7">
        <v>0</v>
      </c>
      <c r="M161" s="7">
        <v>-7.01</v>
      </c>
      <c r="N161" s="13"/>
      <c r="O161" s="7">
        <v>10453.549999999999</v>
      </c>
    </row>
    <row r="162" spans="1:15" ht="30" customHeight="1" x14ac:dyDescent="0.25">
      <c r="A162" s="25" t="s">
        <v>190</v>
      </c>
      <c r="B162" s="23"/>
      <c r="C162" s="2" t="s">
        <v>230</v>
      </c>
      <c r="D162" s="2" t="s">
        <v>15</v>
      </c>
      <c r="E162" s="3" t="s">
        <v>16</v>
      </c>
      <c r="F162" s="4">
        <v>0</v>
      </c>
      <c r="G162" s="4">
        <v>0</v>
      </c>
      <c r="H162" s="4">
        <v>0</v>
      </c>
      <c r="I162" s="4">
        <v>152.49</v>
      </c>
      <c r="J162" s="26">
        <v>152.49</v>
      </c>
      <c r="K162" s="23"/>
      <c r="L162" s="4">
        <v>0</v>
      </c>
      <c r="M162" s="4">
        <v>-0.03</v>
      </c>
      <c r="N162" s="12"/>
      <c r="O162" s="4">
        <v>152.46</v>
      </c>
    </row>
    <row r="163" spans="1:15" ht="30" customHeight="1" x14ac:dyDescent="0.25">
      <c r="A163" s="22" t="s">
        <v>190</v>
      </c>
      <c r="B163" s="23"/>
      <c r="C163" s="5" t="s">
        <v>231</v>
      </c>
      <c r="D163" s="5" t="s">
        <v>15</v>
      </c>
      <c r="E163" s="6" t="s">
        <v>16</v>
      </c>
      <c r="F163" s="7">
        <v>0</v>
      </c>
      <c r="G163" s="7">
        <v>0</v>
      </c>
      <c r="H163" s="7">
        <v>0</v>
      </c>
      <c r="I163" s="7">
        <v>1852.12</v>
      </c>
      <c r="J163" s="24">
        <v>1852.12</v>
      </c>
      <c r="K163" s="23"/>
      <c r="L163" s="7">
        <v>0</v>
      </c>
      <c r="M163" s="7">
        <v>-1.23</v>
      </c>
      <c r="N163" s="13"/>
      <c r="O163" s="7">
        <v>1850.89</v>
      </c>
    </row>
    <row r="164" spans="1:15" ht="30" customHeight="1" x14ac:dyDescent="0.25">
      <c r="A164" s="25" t="s">
        <v>190</v>
      </c>
      <c r="B164" s="23"/>
      <c r="C164" s="2" t="s">
        <v>232</v>
      </c>
      <c r="D164" s="2" t="s">
        <v>15</v>
      </c>
      <c r="E164" s="3" t="s">
        <v>16</v>
      </c>
      <c r="F164" s="4">
        <v>0</v>
      </c>
      <c r="G164" s="4">
        <v>0</v>
      </c>
      <c r="H164" s="4">
        <v>0</v>
      </c>
      <c r="I164" s="4">
        <v>2141.6999999999998</v>
      </c>
      <c r="J164" s="26">
        <v>2141.6999999999998</v>
      </c>
      <c r="K164" s="23"/>
      <c r="L164" s="4">
        <v>0</v>
      </c>
      <c r="M164" s="4">
        <v>-1.06</v>
      </c>
      <c r="N164" s="12"/>
      <c r="O164" s="4">
        <v>2140.64</v>
      </c>
    </row>
    <row r="165" spans="1:15" ht="30" customHeight="1" x14ac:dyDescent="0.25">
      <c r="A165" s="22" t="s">
        <v>190</v>
      </c>
      <c r="B165" s="23"/>
      <c r="C165" s="5" t="s">
        <v>233</v>
      </c>
      <c r="D165" s="5" t="s">
        <v>15</v>
      </c>
      <c r="E165" s="6" t="s">
        <v>16</v>
      </c>
      <c r="F165" s="7">
        <v>0</v>
      </c>
      <c r="G165" s="7">
        <v>0</v>
      </c>
      <c r="H165" s="7">
        <v>0</v>
      </c>
      <c r="I165" s="7">
        <v>1968.95</v>
      </c>
      <c r="J165" s="24">
        <v>1968.95</v>
      </c>
      <c r="K165" s="23"/>
      <c r="L165" s="7">
        <v>0</v>
      </c>
      <c r="M165" s="7">
        <v>-10.41</v>
      </c>
      <c r="N165" s="13"/>
      <c r="O165" s="7">
        <v>1958.54</v>
      </c>
    </row>
    <row r="166" spans="1:15" ht="30" customHeight="1" x14ac:dyDescent="0.25">
      <c r="A166" s="25" t="s">
        <v>190</v>
      </c>
      <c r="B166" s="23"/>
      <c r="C166" s="2" t="s">
        <v>234</v>
      </c>
      <c r="D166" s="2" t="s">
        <v>15</v>
      </c>
      <c r="E166" s="3" t="s">
        <v>16</v>
      </c>
      <c r="F166" s="4">
        <v>0</v>
      </c>
      <c r="G166" s="4">
        <v>0</v>
      </c>
      <c r="H166" s="4">
        <v>0</v>
      </c>
      <c r="I166" s="4">
        <v>26322.99</v>
      </c>
      <c r="J166" s="26">
        <v>26322.99</v>
      </c>
      <c r="K166" s="23"/>
      <c r="L166" s="4">
        <v>0</v>
      </c>
      <c r="M166" s="4">
        <v>-14.76</v>
      </c>
      <c r="N166" s="12"/>
      <c r="O166" s="4">
        <v>26308.23</v>
      </c>
    </row>
    <row r="167" spans="1:15" ht="30" customHeight="1" x14ac:dyDescent="0.25">
      <c r="A167" s="22" t="s">
        <v>190</v>
      </c>
      <c r="B167" s="23"/>
      <c r="C167" s="5" t="s">
        <v>235</v>
      </c>
      <c r="D167" s="5" t="s">
        <v>15</v>
      </c>
      <c r="E167" s="6" t="s">
        <v>16</v>
      </c>
      <c r="F167" s="7">
        <v>0</v>
      </c>
      <c r="G167" s="7">
        <v>0</v>
      </c>
      <c r="H167" s="7">
        <v>0</v>
      </c>
      <c r="I167" s="7">
        <v>117667.03</v>
      </c>
      <c r="J167" s="24">
        <v>117667.03</v>
      </c>
      <c r="K167" s="23"/>
      <c r="L167" s="7">
        <v>0</v>
      </c>
      <c r="M167" s="7">
        <v>-78.13</v>
      </c>
      <c r="N167" s="13"/>
      <c r="O167" s="7">
        <v>117588.9</v>
      </c>
    </row>
    <row r="168" spans="1:15" ht="30" customHeight="1" x14ac:dyDescent="0.25">
      <c r="A168" s="25" t="s">
        <v>190</v>
      </c>
      <c r="B168" s="23"/>
      <c r="C168" s="2" t="s">
        <v>236</v>
      </c>
      <c r="D168" s="2" t="s">
        <v>15</v>
      </c>
      <c r="E168" s="3" t="s">
        <v>16</v>
      </c>
      <c r="F168" s="4">
        <v>0</v>
      </c>
      <c r="G168" s="4">
        <v>0</v>
      </c>
      <c r="H168" s="4">
        <v>0</v>
      </c>
      <c r="I168" s="4">
        <v>1536</v>
      </c>
      <c r="J168" s="26">
        <v>1536</v>
      </c>
      <c r="K168" s="23"/>
      <c r="L168" s="4">
        <v>0</v>
      </c>
      <c r="M168" s="4">
        <v>-7.87</v>
      </c>
      <c r="N168" s="12"/>
      <c r="O168" s="4">
        <v>1528.13</v>
      </c>
    </row>
    <row r="169" spans="1:15" ht="30" customHeight="1" x14ac:dyDescent="0.25">
      <c r="A169" s="22" t="s">
        <v>190</v>
      </c>
      <c r="B169" s="23"/>
      <c r="C169" s="5" t="s">
        <v>237</v>
      </c>
      <c r="D169" s="5" t="s">
        <v>15</v>
      </c>
      <c r="E169" s="6" t="s">
        <v>16</v>
      </c>
      <c r="F169" s="7">
        <v>0</v>
      </c>
      <c r="G169" s="7">
        <v>0</v>
      </c>
      <c r="H169" s="7">
        <v>0</v>
      </c>
      <c r="I169" s="7">
        <v>8070.6</v>
      </c>
      <c r="J169" s="24">
        <v>8070.6</v>
      </c>
      <c r="K169" s="23"/>
      <c r="L169" s="7">
        <v>0</v>
      </c>
      <c r="M169" s="7">
        <v>-8.4</v>
      </c>
      <c r="N169" s="13"/>
      <c r="O169" s="7">
        <v>8062.2</v>
      </c>
    </row>
    <row r="170" spans="1:15" ht="30" customHeight="1" x14ac:dyDescent="0.25">
      <c r="A170" s="25" t="s">
        <v>190</v>
      </c>
      <c r="B170" s="23"/>
      <c r="C170" s="2" t="s">
        <v>238</v>
      </c>
      <c r="D170" s="2" t="s">
        <v>15</v>
      </c>
      <c r="E170" s="3" t="s">
        <v>16</v>
      </c>
      <c r="F170" s="4">
        <v>0</v>
      </c>
      <c r="G170" s="4">
        <v>0</v>
      </c>
      <c r="H170" s="4">
        <v>0</v>
      </c>
      <c r="I170" s="4">
        <v>16488.46</v>
      </c>
      <c r="J170" s="26">
        <v>16488.46</v>
      </c>
      <c r="K170" s="23"/>
      <c r="L170" s="4">
        <v>0</v>
      </c>
      <c r="M170" s="4">
        <v>-22.01</v>
      </c>
      <c r="N170" s="12"/>
      <c r="O170" s="4">
        <v>16466.45</v>
      </c>
    </row>
    <row r="171" spans="1:15" ht="30" customHeight="1" x14ac:dyDescent="0.25">
      <c r="A171" s="22" t="s">
        <v>190</v>
      </c>
      <c r="B171" s="23"/>
      <c r="C171" s="5" t="s">
        <v>239</v>
      </c>
      <c r="D171" s="5" t="s">
        <v>15</v>
      </c>
      <c r="E171" s="6" t="s">
        <v>16</v>
      </c>
      <c r="F171" s="7">
        <v>0</v>
      </c>
      <c r="G171" s="7">
        <v>0</v>
      </c>
      <c r="H171" s="7">
        <v>0</v>
      </c>
      <c r="I171" s="7">
        <v>102806.73</v>
      </c>
      <c r="J171" s="24">
        <v>102806.73</v>
      </c>
      <c r="K171" s="23"/>
      <c r="L171" s="7">
        <v>0</v>
      </c>
      <c r="M171" s="7">
        <v>-56.87</v>
      </c>
      <c r="N171" s="13"/>
      <c r="O171" s="7">
        <v>102749.86</v>
      </c>
    </row>
    <row r="172" spans="1:15" ht="30" customHeight="1" x14ac:dyDescent="0.25">
      <c r="A172" s="25" t="s">
        <v>190</v>
      </c>
      <c r="B172" s="23"/>
      <c r="C172" s="2" t="s">
        <v>240</v>
      </c>
      <c r="D172" s="2" t="s">
        <v>15</v>
      </c>
      <c r="E172" s="3" t="s">
        <v>16</v>
      </c>
      <c r="F172" s="4">
        <v>0</v>
      </c>
      <c r="G172" s="4">
        <v>0</v>
      </c>
      <c r="H172" s="4">
        <v>0</v>
      </c>
      <c r="I172" s="4">
        <v>5221.47</v>
      </c>
      <c r="J172" s="26">
        <v>5221.47</v>
      </c>
      <c r="K172" s="23"/>
      <c r="L172" s="4">
        <v>0</v>
      </c>
      <c r="M172" s="4">
        <v>-6.43</v>
      </c>
      <c r="N172" s="12"/>
      <c r="O172" s="4">
        <v>5215.04</v>
      </c>
    </row>
    <row r="173" spans="1:15" ht="30" customHeight="1" x14ac:dyDescent="0.25">
      <c r="A173" s="22" t="s">
        <v>190</v>
      </c>
      <c r="B173" s="23"/>
      <c r="C173" s="5" t="s">
        <v>241</v>
      </c>
      <c r="D173" s="5" t="s">
        <v>15</v>
      </c>
      <c r="E173" s="6" t="s">
        <v>16</v>
      </c>
      <c r="F173" s="7">
        <v>0</v>
      </c>
      <c r="G173" s="7">
        <v>0</v>
      </c>
      <c r="H173" s="7">
        <v>0</v>
      </c>
      <c r="I173" s="7">
        <v>8577.51</v>
      </c>
      <c r="J173" s="24">
        <v>8577.51</v>
      </c>
      <c r="K173" s="23"/>
      <c r="L173" s="7">
        <v>0</v>
      </c>
      <c r="M173" s="7">
        <v>-8.65</v>
      </c>
      <c r="N173" s="13"/>
      <c r="O173" s="7">
        <v>8568.86</v>
      </c>
    </row>
    <row r="174" spans="1:15" ht="30" customHeight="1" x14ac:dyDescent="0.25">
      <c r="A174" s="25" t="s">
        <v>190</v>
      </c>
      <c r="B174" s="23"/>
      <c r="C174" s="2" t="s">
        <v>242</v>
      </c>
      <c r="D174" s="2" t="s">
        <v>15</v>
      </c>
      <c r="E174" s="3" t="s">
        <v>16</v>
      </c>
      <c r="F174" s="4">
        <v>0</v>
      </c>
      <c r="G174" s="4">
        <v>0</v>
      </c>
      <c r="H174" s="4">
        <v>0</v>
      </c>
      <c r="I174" s="4">
        <v>27481.72</v>
      </c>
      <c r="J174" s="26">
        <v>27481.72</v>
      </c>
      <c r="K174" s="23"/>
      <c r="L174" s="4">
        <v>0</v>
      </c>
      <c r="M174" s="4">
        <v>-37.07</v>
      </c>
      <c r="N174" s="12"/>
      <c r="O174" s="4">
        <v>27444.65</v>
      </c>
    </row>
    <row r="175" spans="1:15" ht="30" customHeight="1" x14ac:dyDescent="0.25">
      <c r="A175" s="22" t="s">
        <v>190</v>
      </c>
      <c r="B175" s="23"/>
      <c r="C175" s="5" t="s">
        <v>243</v>
      </c>
      <c r="D175" s="5" t="s">
        <v>15</v>
      </c>
      <c r="E175" s="6" t="s">
        <v>16</v>
      </c>
      <c r="F175" s="7">
        <v>0</v>
      </c>
      <c r="G175" s="7">
        <v>0</v>
      </c>
      <c r="H175" s="7">
        <v>0</v>
      </c>
      <c r="I175" s="7">
        <v>21273.82</v>
      </c>
      <c r="J175" s="24">
        <v>21273.82</v>
      </c>
      <c r="K175" s="23"/>
      <c r="L175" s="7">
        <v>0</v>
      </c>
      <c r="M175" s="7">
        <v>-32.19</v>
      </c>
      <c r="N175" s="13"/>
      <c r="O175" s="7">
        <v>21241.63</v>
      </c>
    </row>
    <row r="176" spans="1:15" ht="30" customHeight="1" x14ac:dyDescent="0.25">
      <c r="A176" s="25" t="s">
        <v>190</v>
      </c>
      <c r="B176" s="23"/>
      <c r="C176" s="2" t="s">
        <v>244</v>
      </c>
      <c r="D176" s="2" t="s">
        <v>15</v>
      </c>
      <c r="E176" s="3" t="s">
        <v>16</v>
      </c>
      <c r="F176" s="4">
        <v>0</v>
      </c>
      <c r="G176" s="4">
        <v>0</v>
      </c>
      <c r="H176" s="4">
        <v>0</v>
      </c>
      <c r="I176" s="4">
        <v>45085.16</v>
      </c>
      <c r="J176" s="26">
        <v>45085.16</v>
      </c>
      <c r="K176" s="23"/>
      <c r="L176" s="4">
        <v>0</v>
      </c>
      <c r="M176" s="4">
        <v>-19.829999999999998</v>
      </c>
      <c r="N176" s="12"/>
      <c r="O176" s="4">
        <v>45065.33</v>
      </c>
    </row>
    <row r="177" spans="1:15" ht="30" customHeight="1" x14ac:dyDescent="0.25">
      <c r="A177" s="22" t="s">
        <v>190</v>
      </c>
      <c r="B177" s="23"/>
      <c r="C177" s="5" t="s">
        <v>245</v>
      </c>
      <c r="D177" s="5" t="s">
        <v>15</v>
      </c>
      <c r="E177" s="6" t="s">
        <v>16</v>
      </c>
      <c r="F177" s="7">
        <v>0</v>
      </c>
      <c r="G177" s="7">
        <v>0</v>
      </c>
      <c r="H177" s="7">
        <v>0</v>
      </c>
      <c r="I177" s="7">
        <v>25073.93</v>
      </c>
      <c r="J177" s="24">
        <v>25073.93</v>
      </c>
      <c r="K177" s="23"/>
      <c r="L177" s="7">
        <v>0</v>
      </c>
      <c r="M177" s="7">
        <v>-29.5</v>
      </c>
      <c r="N177" s="13"/>
      <c r="O177" s="7">
        <v>25044.43</v>
      </c>
    </row>
    <row r="178" spans="1:15" ht="30" customHeight="1" x14ac:dyDescent="0.25">
      <c r="A178" s="25" t="s">
        <v>190</v>
      </c>
      <c r="B178" s="23"/>
      <c r="C178" s="2" t="s">
        <v>246</v>
      </c>
      <c r="D178" s="2" t="s">
        <v>15</v>
      </c>
      <c r="E178" s="3" t="s">
        <v>16</v>
      </c>
      <c r="F178" s="4">
        <v>0</v>
      </c>
      <c r="G178" s="4">
        <v>0</v>
      </c>
      <c r="H178" s="4">
        <v>0</v>
      </c>
      <c r="I178" s="4">
        <v>43681.85</v>
      </c>
      <c r="J178" s="26">
        <v>43681.85</v>
      </c>
      <c r="K178" s="23"/>
      <c r="L178" s="4">
        <v>0</v>
      </c>
      <c r="M178" s="4">
        <v>-33.85</v>
      </c>
      <c r="N178" s="12"/>
      <c r="O178" s="4">
        <v>43648</v>
      </c>
    </row>
    <row r="179" spans="1:15" ht="30" customHeight="1" x14ac:dyDescent="0.25">
      <c r="A179" s="22" t="s">
        <v>190</v>
      </c>
      <c r="B179" s="23"/>
      <c r="C179" s="5" t="s">
        <v>247</v>
      </c>
      <c r="D179" s="5" t="s">
        <v>15</v>
      </c>
      <c r="E179" s="6" t="s">
        <v>16</v>
      </c>
      <c r="F179" s="7">
        <v>0</v>
      </c>
      <c r="G179" s="7">
        <v>0</v>
      </c>
      <c r="H179" s="7">
        <v>0</v>
      </c>
      <c r="I179" s="7">
        <v>15978.48</v>
      </c>
      <c r="J179" s="24">
        <v>15978.48</v>
      </c>
      <c r="K179" s="23"/>
      <c r="L179" s="7">
        <v>0</v>
      </c>
      <c r="M179" s="7">
        <v>-9.31</v>
      </c>
      <c r="N179" s="13"/>
      <c r="O179" s="7">
        <v>15969.17</v>
      </c>
    </row>
    <row r="180" spans="1:15" ht="30" customHeight="1" x14ac:dyDescent="0.25">
      <c r="A180" s="25" t="s">
        <v>190</v>
      </c>
      <c r="B180" s="23"/>
      <c r="C180" s="2" t="s">
        <v>248</v>
      </c>
      <c r="D180" s="2" t="s">
        <v>15</v>
      </c>
      <c r="E180" s="3" t="s">
        <v>16</v>
      </c>
      <c r="F180" s="4">
        <v>0</v>
      </c>
      <c r="G180" s="4">
        <v>0</v>
      </c>
      <c r="H180" s="4">
        <v>0</v>
      </c>
      <c r="I180" s="4">
        <v>61857.77</v>
      </c>
      <c r="J180" s="26">
        <v>61857.77</v>
      </c>
      <c r="K180" s="23"/>
      <c r="L180" s="4">
        <v>0</v>
      </c>
      <c r="M180" s="4">
        <v>-48.72</v>
      </c>
      <c r="N180" s="12"/>
      <c r="O180" s="4">
        <v>61809.05</v>
      </c>
    </row>
    <row r="181" spans="1:15" ht="30" customHeight="1" x14ac:dyDescent="0.25">
      <c r="A181" s="22" t="s">
        <v>190</v>
      </c>
      <c r="B181" s="23"/>
      <c r="C181" s="5" t="s">
        <v>249</v>
      </c>
      <c r="D181" s="5" t="s">
        <v>15</v>
      </c>
      <c r="E181" s="6" t="s">
        <v>16</v>
      </c>
      <c r="F181" s="7">
        <v>0</v>
      </c>
      <c r="G181" s="7">
        <v>0</v>
      </c>
      <c r="H181" s="7">
        <v>0</v>
      </c>
      <c r="I181" s="7">
        <v>15815.73</v>
      </c>
      <c r="J181" s="24">
        <v>15815.73</v>
      </c>
      <c r="K181" s="23"/>
      <c r="L181" s="7">
        <v>0</v>
      </c>
      <c r="M181" s="7">
        <v>-18.97</v>
      </c>
      <c r="N181" s="13"/>
      <c r="O181" s="7">
        <v>15796.76</v>
      </c>
    </row>
    <row r="182" spans="1:15" ht="30" customHeight="1" x14ac:dyDescent="0.25">
      <c r="A182" s="25" t="s">
        <v>190</v>
      </c>
      <c r="B182" s="23"/>
      <c r="C182" s="2" t="s">
        <v>250</v>
      </c>
      <c r="D182" s="2" t="s">
        <v>15</v>
      </c>
      <c r="E182" s="3" t="s">
        <v>16</v>
      </c>
      <c r="F182" s="4">
        <v>0</v>
      </c>
      <c r="G182" s="4">
        <v>0</v>
      </c>
      <c r="H182" s="4">
        <v>0</v>
      </c>
      <c r="I182" s="4">
        <v>47345.63</v>
      </c>
      <c r="J182" s="26">
        <v>47345.63</v>
      </c>
      <c r="K182" s="23"/>
      <c r="L182" s="4">
        <v>0</v>
      </c>
      <c r="M182" s="4">
        <v>-36.909999999999997</v>
      </c>
      <c r="N182" s="12"/>
      <c r="O182" s="4">
        <v>47308.72</v>
      </c>
    </row>
    <row r="183" spans="1:15" ht="30" customHeight="1" x14ac:dyDescent="0.25">
      <c r="A183" s="22" t="s">
        <v>190</v>
      </c>
      <c r="B183" s="23"/>
      <c r="C183" s="5" t="s">
        <v>251</v>
      </c>
      <c r="D183" s="5" t="s">
        <v>15</v>
      </c>
      <c r="E183" s="6" t="s">
        <v>16</v>
      </c>
      <c r="F183" s="7">
        <v>0</v>
      </c>
      <c r="G183" s="7">
        <v>0</v>
      </c>
      <c r="H183" s="7">
        <v>0</v>
      </c>
      <c r="I183" s="7">
        <v>39662</v>
      </c>
      <c r="J183" s="24">
        <v>39662</v>
      </c>
      <c r="K183" s="23"/>
      <c r="L183" s="7">
        <v>0</v>
      </c>
      <c r="M183" s="7">
        <v>-31.57</v>
      </c>
      <c r="N183" s="13"/>
      <c r="O183" s="7">
        <v>39630.43</v>
      </c>
    </row>
    <row r="184" spans="1:15" ht="30" customHeight="1" x14ac:dyDescent="0.25">
      <c r="A184" s="25" t="s">
        <v>190</v>
      </c>
      <c r="B184" s="23"/>
      <c r="C184" s="2" t="s">
        <v>252</v>
      </c>
      <c r="D184" s="2" t="s">
        <v>15</v>
      </c>
      <c r="E184" s="3" t="s">
        <v>16</v>
      </c>
      <c r="F184" s="4">
        <v>0</v>
      </c>
      <c r="G184" s="4">
        <v>0</v>
      </c>
      <c r="H184" s="4">
        <v>0</v>
      </c>
      <c r="I184" s="4">
        <v>34812.5</v>
      </c>
      <c r="J184" s="26">
        <v>34812.5</v>
      </c>
      <c r="K184" s="23"/>
      <c r="L184" s="4">
        <v>0</v>
      </c>
      <c r="M184" s="4">
        <v>-26.78</v>
      </c>
      <c r="N184" s="12"/>
      <c r="O184" s="4">
        <v>34785.72</v>
      </c>
    </row>
    <row r="185" spans="1:15" ht="30" customHeight="1" x14ac:dyDescent="0.25">
      <c r="A185" s="22" t="s">
        <v>190</v>
      </c>
      <c r="B185" s="23"/>
      <c r="C185" s="5" t="s">
        <v>253</v>
      </c>
      <c r="D185" s="5" t="s">
        <v>15</v>
      </c>
      <c r="E185" s="6" t="s">
        <v>16</v>
      </c>
      <c r="F185" s="7">
        <v>0</v>
      </c>
      <c r="G185" s="7">
        <v>0</v>
      </c>
      <c r="H185" s="7">
        <v>0</v>
      </c>
      <c r="I185" s="7">
        <v>23172.33</v>
      </c>
      <c r="J185" s="24">
        <v>23172.33</v>
      </c>
      <c r="K185" s="23"/>
      <c r="L185" s="7">
        <v>0</v>
      </c>
      <c r="M185" s="7">
        <v>-17.829999999999998</v>
      </c>
      <c r="N185" s="13"/>
      <c r="O185" s="7">
        <v>23154.5</v>
      </c>
    </row>
    <row r="186" spans="1:15" ht="30" customHeight="1" x14ac:dyDescent="0.25">
      <c r="A186" s="25" t="s">
        <v>190</v>
      </c>
      <c r="B186" s="23"/>
      <c r="C186" s="2" t="s">
        <v>254</v>
      </c>
      <c r="D186" s="2" t="s">
        <v>15</v>
      </c>
      <c r="E186" s="3" t="s">
        <v>16</v>
      </c>
      <c r="F186" s="4">
        <v>0</v>
      </c>
      <c r="G186" s="4">
        <v>0</v>
      </c>
      <c r="H186" s="4">
        <v>0</v>
      </c>
      <c r="I186" s="4">
        <v>114030.37</v>
      </c>
      <c r="J186" s="26">
        <v>114030.37</v>
      </c>
      <c r="K186" s="23"/>
      <c r="L186" s="4">
        <v>0</v>
      </c>
      <c r="M186" s="4">
        <v>-88.99</v>
      </c>
      <c r="N186" s="12"/>
      <c r="O186" s="4">
        <v>113941.38</v>
      </c>
    </row>
    <row r="187" spans="1:15" ht="30" customHeight="1" x14ac:dyDescent="0.25">
      <c r="A187" s="16" t="s">
        <v>255</v>
      </c>
      <c r="B187" s="17"/>
      <c r="C187" s="17"/>
      <c r="D187" s="17"/>
      <c r="E187" s="17"/>
      <c r="F187" s="8">
        <v>0</v>
      </c>
      <c r="G187" s="8">
        <v>0</v>
      </c>
      <c r="H187" s="8">
        <v>0</v>
      </c>
      <c r="I187" s="8">
        <v>1726754.52</v>
      </c>
      <c r="J187" s="18">
        <v>1726754.52</v>
      </c>
      <c r="K187" s="17"/>
      <c r="L187" s="8">
        <v>0</v>
      </c>
      <c r="M187" s="8">
        <v>-1418.85</v>
      </c>
      <c r="N187" s="14"/>
      <c r="O187" s="8">
        <v>1725335.67</v>
      </c>
    </row>
    <row r="188" spans="1:15" ht="30" customHeight="1" x14ac:dyDescent="0.25">
      <c r="A188" s="22" t="s">
        <v>13</v>
      </c>
      <c r="B188" s="23"/>
      <c r="C188" s="5" t="s">
        <v>256</v>
      </c>
      <c r="D188" s="5" t="s">
        <v>15</v>
      </c>
      <c r="E188" s="6" t="s">
        <v>16</v>
      </c>
      <c r="F188" s="7">
        <v>0</v>
      </c>
      <c r="G188" s="7">
        <v>0</v>
      </c>
      <c r="H188" s="7">
        <v>0</v>
      </c>
      <c r="I188" s="7">
        <v>7704.31</v>
      </c>
      <c r="J188" s="24">
        <v>7704.31</v>
      </c>
      <c r="K188" s="23"/>
      <c r="L188" s="7">
        <v>0</v>
      </c>
      <c r="M188" s="7">
        <v>-25</v>
      </c>
      <c r="N188" s="13"/>
      <c r="O188" s="7">
        <v>7679.31</v>
      </c>
    </row>
    <row r="189" spans="1:15" ht="30" customHeight="1" x14ac:dyDescent="0.25">
      <c r="A189" s="25" t="s">
        <v>257</v>
      </c>
      <c r="B189" s="23"/>
      <c r="C189" s="2" t="s">
        <v>258</v>
      </c>
      <c r="D189" s="2" t="s">
        <v>15</v>
      </c>
      <c r="E189" s="3" t="s">
        <v>16</v>
      </c>
      <c r="F189" s="4">
        <v>0</v>
      </c>
      <c r="G189" s="4">
        <v>0</v>
      </c>
      <c r="H189" s="4">
        <v>0</v>
      </c>
      <c r="I189" s="4">
        <v>5878.24</v>
      </c>
      <c r="J189" s="26">
        <v>5878.24</v>
      </c>
      <c r="K189" s="23"/>
      <c r="L189" s="4">
        <v>0</v>
      </c>
      <c r="M189" s="4">
        <v>-19.07</v>
      </c>
      <c r="N189" s="12"/>
      <c r="O189" s="4">
        <v>5859.17</v>
      </c>
    </row>
    <row r="190" spans="1:15" ht="30" customHeight="1" x14ac:dyDescent="0.25">
      <c r="A190" s="22" t="s">
        <v>257</v>
      </c>
      <c r="B190" s="23"/>
      <c r="C190" s="5" t="s">
        <v>259</v>
      </c>
      <c r="D190" s="5" t="s">
        <v>15</v>
      </c>
      <c r="E190" s="6" t="s">
        <v>16</v>
      </c>
      <c r="F190" s="7">
        <v>0</v>
      </c>
      <c r="G190" s="7">
        <v>0</v>
      </c>
      <c r="H190" s="7">
        <v>0</v>
      </c>
      <c r="I190" s="7">
        <v>11685.68</v>
      </c>
      <c r="J190" s="24">
        <v>11685.68</v>
      </c>
      <c r="K190" s="23"/>
      <c r="L190" s="7">
        <v>0</v>
      </c>
      <c r="M190" s="7">
        <v>-38.020000000000003</v>
      </c>
      <c r="N190" s="13"/>
      <c r="O190" s="7">
        <v>11647.66</v>
      </c>
    </row>
    <row r="191" spans="1:15" ht="30" customHeight="1" x14ac:dyDescent="0.25">
      <c r="A191" s="25" t="s">
        <v>257</v>
      </c>
      <c r="B191" s="23"/>
      <c r="C191" s="2" t="s">
        <v>260</v>
      </c>
      <c r="D191" s="2" t="s">
        <v>15</v>
      </c>
      <c r="E191" s="3" t="s">
        <v>16</v>
      </c>
      <c r="F191" s="4">
        <v>0</v>
      </c>
      <c r="G191" s="4">
        <v>0</v>
      </c>
      <c r="H191" s="4">
        <v>0</v>
      </c>
      <c r="I191" s="4">
        <v>21427.09</v>
      </c>
      <c r="J191" s="26">
        <v>21427.09</v>
      </c>
      <c r="K191" s="23"/>
      <c r="L191" s="4">
        <v>0</v>
      </c>
      <c r="M191" s="4">
        <v>-69.62</v>
      </c>
      <c r="N191" s="12"/>
      <c r="O191" s="4">
        <v>21357.47</v>
      </c>
    </row>
    <row r="192" spans="1:15" ht="30" customHeight="1" x14ac:dyDescent="0.25">
      <c r="A192" s="22" t="s">
        <v>257</v>
      </c>
      <c r="B192" s="23"/>
      <c r="C192" s="5" t="s">
        <v>261</v>
      </c>
      <c r="D192" s="5" t="s">
        <v>15</v>
      </c>
      <c r="E192" s="6" t="s">
        <v>16</v>
      </c>
      <c r="F192" s="7">
        <v>0</v>
      </c>
      <c r="G192" s="7">
        <v>0</v>
      </c>
      <c r="H192" s="7">
        <v>0</v>
      </c>
      <c r="I192" s="7">
        <v>2754.17</v>
      </c>
      <c r="J192" s="24">
        <v>2754.17</v>
      </c>
      <c r="K192" s="23"/>
      <c r="L192" s="7">
        <v>0</v>
      </c>
      <c r="M192" s="7">
        <v>-8.9499999999999993</v>
      </c>
      <c r="N192" s="13"/>
      <c r="O192" s="7">
        <v>2745.22</v>
      </c>
    </row>
    <row r="193" spans="1:15" ht="30" customHeight="1" x14ac:dyDescent="0.25">
      <c r="A193" s="25" t="s">
        <v>257</v>
      </c>
      <c r="B193" s="23"/>
      <c r="C193" s="2" t="s">
        <v>262</v>
      </c>
      <c r="D193" s="2" t="s">
        <v>15</v>
      </c>
      <c r="E193" s="3" t="s">
        <v>16</v>
      </c>
      <c r="F193" s="4">
        <v>0</v>
      </c>
      <c r="G193" s="4">
        <v>0</v>
      </c>
      <c r="H193" s="4">
        <v>0</v>
      </c>
      <c r="I193" s="4">
        <v>24339.47</v>
      </c>
      <c r="J193" s="26">
        <v>24339.47</v>
      </c>
      <c r="K193" s="23"/>
      <c r="L193" s="4">
        <v>0</v>
      </c>
      <c r="M193" s="4">
        <v>-78.709999999999994</v>
      </c>
      <c r="N193" s="12"/>
      <c r="O193" s="4">
        <v>24260.76</v>
      </c>
    </row>
    <row r="194" spans="1:15" ht="30" customHeight="1" x14ac:dyDescent="0.25">
      <c r="A194" s="22" t="s">
        <v>257</v>
      </c>
      <c r="B194" s="23"/>
      <c r="C194" s="5" t="s">
        <v>263</v>
      </c>
      <c r="D194" s="5" t="s">
        <v>15</v>
      </c>
      <c r="E194" s="6" t="s">
        <v>16</v>
      </c>
      <c r="F194" s="7">
        <v>0</v>
      </c>
      <c r="G194" s="7">
        <v>0</v>
      </c>
      <c r="H194" s="7">
        <v>0</v>
      </c>
      <c r="I194" s="7">
        <v>5836.88</v>
      </c>
      <c r="J194" s="24">
        <v>5836.88</v>
      </c>
      <c r="K194" s="23"/>
      <c r="L194" s="7">
        <v>0</v>
      </c>
      <c r="M194" s="7">
        <v>-18.75</v>
      </c>
      <c r="N194" s="13"/>
      <c r="O194" s="7">
        <v>5818.13</v>
      </c>
    </row>
    <row r="195" spans="1:15" ht="30" customHeight="1" x14ac:dyDescent="0.25">
      <c r="A195" s="25" t="s">
        <v>257</v>
      </c>
      <c r="B195" s="23"/>
      <c r="C195" s="2" t="s">
        <v>264</v>
      </c>
      <c r="D195" s="2" t="s">
        <v>15</v>
      </c>
      <c r="E195" s="3" t="s">
        <v>16</v>
      </c>
      <c r="F195" s="4">
        <v>0</v>
      </c>
      <c r="G195" s="4">
        <v>0</v>
      </c>
      <c r="H195" s="4">
        <v>0</v>
      </c>
      <c r="I195" s="4">
        <v>6534.91</v>
      </c>
      <c r="J195" s="26">
        <v>6534.91</v>
      </c>
      <c r="K195" s="23"/>
      <c r="L195" s="4">
        <v>0</v>
      </c>
      <c r="M195" s="4">
        <v>-21.12</v>
      </c>
      <c r="N195" s="12"/>
      <c r="O195" s="4">
        <v>6513.79</v>
      </c>
    </row>
    <row r="196" spans="1:15" ht="30" customHeight="1" x14ac:dyDescent="0.25">
      <c r="A196" s="22" t="s">
        <v>257</v>
      </c>
      <c r="B196" s="23"/>
      <c r="C196" s="5" t="s">
        <v>265</v>
      </c>
      <c r="D196" s="5" t="s">
        <v>15</v>
      </c>
      <c r="E196" s="6" t="s">
        <v>16</v>
      </c>
      <c r="F196" s="7">
        <v>0</v>
      </c>
      <c r="G196" s="7">
        <v>0</v>
      </c>
      <c r="H196" s="7">
        <v>0</v>
      </c>
      <c r="I196" s="7">
        <v>7338.47</v>
      </c>
      <c r="J196" s="24">
        <v>7338.47</v>
      </c>
      <c r="K196" s="23"/>
      <c r="L196" s="7">
        <v>0</v>
      </c>
      <c r="M196" s="7">
        <v>-23.86</v>
      </c>
      <c r="N196" s="13"/>
      <c r="O196" s="7">
        <v>7314.61</v>
      </c>
    </row>
    <row r="197" spans="1:15" ht="30" customHeight="1" x14ac:dyDescent="0.25">
      <c r="A197" s="25" t="s">
        <v>266</v>
      </c>
      <c r="B197" s="23"/>
      <c r="C197" s="2" t="s">
        <v>267</v>
      </c>
      <c r="D197" s="2" t="s">
        <v>15</v>
      </c>
      <c r="E197" s="3" t="s">
        <v>16</v>
      </c>
      <c r="F197" s="4">
        <v>0</v>
      </c>
      <c r="G197" s="4">
        <v>0</v>
      </c>
      <c r="H197" s="4">
        <v>0</v>
      </c>
      <c r="I197" s="4">
        <v>7.38</v>
      </c>
      <c r="J197" s="26">
        <v>7.38</v>
      </c>
      <c r="K197" s="23"/>
      <c r="L197" s="4">
        <v>0</v>
      </c>
      <c r="M197" s="4">
        <v>-0.03</v>
      </c>
      <c r="N197" s="12"/>
      <c r="O197" s="4">
        <v>7.35</v>
      </c>
    </row>
    <row r="198" spans="1:15" ht="30" customHeight="1" x14ac:dyDescent="0.25">
      <c r="A198" s="22" t="s">
        <v>266</v>
      </c>
      <c r="B198" s="23"/>
      <c r="C198" s="5" t="s">
        <v>268</v>
      </c>
      <c r="D198" s="5" t="s">
        <v>15</v>
      </c>
      <c r="E198" s="6" t="s">
        <v>16</v>
      </c>
      <c r="F198" s="7">
        <v>0</v>
      </c>
      <c r="G198" s="7">
        <v>0</v>
      </c>
      <c r="H198" s="7">
        <v>0</v>
      </c>
      <c r="I198" s="7">
        <v>4.5599999999999996</v>
      </c>
      <c r="J198" s="24">
        <v>4.5599999999999996</v>
      </c>
      <c r="K198" s="23"/>
      <c r="L198" s="7">
        <v>0</v>
      </c>
      <c r="M198" s="7">
        <v>-0.01</v>
      </c>
      <c r="N198" s="13"/>
      <c r="O198" s="7">
        <v>4.55</v>
      </c>
    </row>
    <row r="199" spans="1:15" ht="30" customHeight="1" x14ac:dyDescent="0.25">
      <c r="A199" s="25" t="s">
        <v>266</v>
      </c>
      <c r="B199" s="23"/>
      <c r="C199" s="2" t="s">
        <v>269</v>
      </c>
      <c r="D199" s="2" t="s">
        <v>15</v>
      </c>
      <c r="E199" s="3" t="s">
        <v>16</v>
      </c>
      <c r="F199" s="4">
        <v>0</v>
      </c>
      <c r="G199" s="4">
        <v>0</v>
      </c>
      <c r="H199" s="4">
        <v>0</v>
      </c>
      <c r="I199" s="4">
        <v>29.75</v>
      </c>
      <c r="J199" s="26">
        <v>29.75</v>
      </c>
      <c r="K199" s="23"/>
      <c r="L199" s="4">
        <v>0</v>
      </c>
      <c r="M199" s="4">
        <v>-0.09</v>
      </c>
      <c r="N199" s="12"/>
      <c r="O199" s="4">
        <v>29.66</v>
      </c>
    </row>
    <row r="200" spans="1:15" ht="30" customHeight="1" x14ac:dyDescent="0.25">
      <c r="A200" s="22" t="s">
        <v>266</v>
      </c>
      <c r="B200" s="23"/>
      <c r="C200" s="5" t="s">
        <v>270</v>
      </c>
      <c r="D200" s="5" t="s">
        <v>15</v>
      </c>
      <c r="E200" s="6" t="s">
        <v>16</v>
      </c>
      <c r="F200" s="7">
        <v>0</v>
      </c>
      <c r="G200" s="7">
        <v>0</v>
      </c>
      <c r="H200" s="7">
        <v>0</v>
      </c>
      <c r="I200" s="7">
        <v>23.76</v>
      </c>
      <c r="J200" s="24">
        <v>23.76</v>
      </c>
      <c r="K200" s="23"/>
      <c r="L200" s="7">
        <v>0</v>
      </c>
      <c r="M200" s="7">
        <v>-0.08</v>
      </c>
      <c r="N200" s="13"/>
      <c r="O200" s="7">
        <v>23.68</v>
      </c>
    </row>
    <row r="201" spans="1:15" ht="30" customHeight="1" x14ac:dyDescent="0.25">
      <c r="A201" s="25" t="s">
        <v>266</v>
      </c>
      <c r="B201" s="23"/>
      <c r="C201" s="2" t="s">
        <v>271</v>
      </c>
      <c r="D201" s="2" t="s">
        <v>15</v>
      </c>
      <c r="E201" s="3" t="s">
        <v>16</v>
      </c>
      <c r="F201" s="4">
        <v>0</v>
      </c>
      <c r="G201" s="4">
        <v>0</v>
      </c>
      <c r="H201" s="4">
        <v>0</v>
      </c>
      <c r="I201" s="4">
        <v>1.71</v>
      </c>
      <c r="J201" s="26">
        <v>1.71</v>
      </c>
      <c r="K201" s="23"/>
      <c r="L201" s="4">
        <v>0</v>
      </c>
      <c r="M201" s="4">
        <v>0</v>
      </c>
      <c r="N201" s="12"/>
      <c r="O201" s="4">
        <v>1.71</v>
      </c>
    </row>
    <row r="202" spans="1:15" ht="30" customHeight="1" x14ac:dyDescent="0.25">
      <c r="A202" s="22" t="s">
        <v>266</v>
      </c>
      <c r="B202" s="23"/>
      <c r="C202" s="5" t="s">
        <v>272</v>
      </c>
      <c r="D202" s="5" t="s">
        <v>15</v>
      </c>
      <c r="E202" s="6" t="s">
        <v>16</v>
      </c>
      <c r="F202" s="7">
        <v>0</v>
      </c>
      <c r="G202" s="7">
        <v>0</v>
      </c>
      <c r="H202" s="7">
        <v>0</v>
      </c>
      <c r="I202" s="7">
        <v>61.28</v>
      </c>
      <c r="J202" s="24">
        <v>61.28</v>
      </c>
      <c r="K202" s="23"/>
      <c r="L202" s="7">
        <v>0</v>
      </c>
      <c r="M202" s="7">
        <v>-0.19</v>
      </c>
      <c r="N202" s="13"/>
      <c r="O202" s="7">
        <v>61.09</v>
      </c>
    </row>
    <row r="203" spans="1:15" ht="30" customHeight="1" x14ac:dyDescent="0.25">
      <c r="A203" s="25" t="s">
        <v>273</v>
      </c>
      <c r="B203" s="23"/>
      <c r="C203" s="2" t="s">
        <v>274</v>
      </c>
      <c r="D203" s="2" t="s">
        <v>15</v>
      </c>
      <c r="E203" s="3" t="s">
        <v>16</v>
      </c>
      <c r="F203" s="4">
        <v>0</v>
      </c>
      <c r="G203" s="4">
        <v>0</v>
      </c>
      <c r="H203" s="4">
        <v>0</v>
      </c>
      <c r="I203" s="4">
        <v>21.63</v>
      </c>
      <c r="J203" s="26">
        <v>21.63</v>
      </c>
      <c r="K203" s="23"/>
      <c r="L203" s="4">
        <v>0</v>
      </c>
      <c r="M203" s="4">
        <v>-7.0000000000000007E-2</v>
      </c>
      <c r="N203" s="12"/>
      <c r="O203" s="4">
        <v>21.56</v>
      </c>
    </row>
    <row r="204" spans="1:15" ht="30" customHeight="1" x14ac:dyDescent="0.25">
      <c r="A204" s="22" t="s">
        <v>266</v>
      </c>
      <c r="B204" s="23"/>
      <c r="C204" s="5" t="s">
        <v>275</v>
      </c>
      <c r="D204" s="5" t="s">
        <v>15</v>
      </c>
      <c r="E204" s="6" t="s">
        <v>16</v>
      </c>
      <c r="F204" s="7">
        <v>0</v>
      </c>
      <c r="G204" s="7">
        <v>0</v>
      </c>
      <c r="H204" s="7">
        <v>0</v>
      </c>
      <c r="I204" s="7">
        <v>130.08000000000001</v>
      </c>
      <c r="J204" s="24">
        <v>130.08000000000001</v>
      </c>
      <c r="K204" s="23"/>
      <c r="L204" s="7">
        <v>0</v>
      </c>
      <c r="M204" s="7">
        <v>-0.42</v>
      </c>
      <c r="N204" s="13"/>
      <c r="O204" s="7">
        <v>129.66</v>
      </c>
    </row>
    <row r="205" spans="1:15" ht="30" customHeight="1" x14ac:dyDescent="0.25">
      <c r="A205" s="25" t="s">
        <v>266</v>
      </c>
      <c r="B205" s="23"/>
      <c r="C205" s="2" t="s">
        <v>276</v>
      </c>
      <c r="D205" s="2" t="s">
        <v>15</v>
      </c>
      <c r="E205" s="3" t="s">
        <v>16</v>
      </c>
      <c r="F205" s="4">
        <v>0</v>
      </c>
      <c r="G205" s="4">
        <v>0</v>
      </c>
      <c r="H205" s="4">
        <v>0</v>
      </c>
      <c r="I205" s="4">
        <v>72.14</v>
      </c>
      <c r="J205" s="26">
        <v>72.14</v>
      </c>
      <c r="K205" s="23"/>
      <c r="L205" s="4">
        <v>0</v>
      </c>
      <c r="M205" s="4">
        <v>-0.24</v>
      </c>
      <c r="N205" s="12"/>
      <c r="O205" s="4">
        <v>71.900000000000006</v>
      </c>
    </row>
    <row r="206" spans="1:15" ht="30" customHeight="1" x14ac:dyDescent="0.25">
      <c r="A206" s="22" t="s">
        <v>266</v>
      </c>
      <c r="B206" s="23"/>
      <c r="C206" s="5" t="s">
        <v>277</v>
      </c>
      <c r="D206" s="5" t="s">
        <v>15</v>
      </c>
      <c r="E206" s="6" t="s">
        <v>16</v>
      </c>
      <c r="F206" s="7">
        <v>0</v>
      </c>
      <c r="G206" s="7">
        <v>0</v>
      </c>
      <c r="H206" s="7">
        <v>0</v>
      </c>
      <c r="I206" s="7">
        <v>43.36</v>
      </c>
      <c r="J206" s="24">
        <v>43.36</v>
      </c>
      <c r="K206" s="23"/>
      <c r="L206" s="7">
        <v>0</v>
      </c>
      <c r="M206" s="7">
        <v>-0.14000000000000001</v>
      </c>
      <c r="N206" s="13"/>
      <c r="O206" s="7">
        <v>43.22</v>
      </c>
    </row>
    <row r="207" spans="1:15" ht="30" customHeight="1" x14ac:dyDescent="0.25">
      <c r="A207" s="25" t="s">
        <v>266</v>
      </c>
      <c r="B207" s="23"/>
      <c r="C207" s="2" t="s">
        <v>278</v>
      </c>
      <c r="D207" s="2" t="s">
        <v>15</v>
      </c>
      <c r="E207" s="3" t="s">
        <v>16</v>
      </c>
      <c r="F207" s="4">
        <v>0</v>
      </c>
      <c r="G207" s="4">
        <v>0</v>
      </c>
      <c r="H207" s="4">
        <v>0</v>
      </c>
      <c r="I207" s="4">
        <v>17.079999999999998</v>
      </c>
      <c r="J207" s="26">
        <v>17.079999999999998</v>
      </c>
      <c r="K207" s="23"/>
      <c r="L207" s="4">
        <v>0</v>
      </c>
      <c r="M207" s="4">
        <v>-0.05</v>
      </c>
      <c r="N207" s="12"/>
      <c r="O207" s="4">
        <v>17.03</v>
      </c>
    </row>
    <row r="208" spans="1:15" ht="30" customHeight="1" x14ac:dyDescent="0.25">
      <c r="A208" s="22" t="s">
        <v>266</v>
      </c>
      <c r="B208" s="23"/>
      <c r="C208" s="5" t="s">
        <v>279</v>
      </c>
      <c r="D208" s="5" t="s">
        <v>15</v>
      </c>
      <c r="E208" s="6" t="s">
        <v>16</v>
      </c>
      <c r="F208" s="7">
        <v>0</v>
      </c>
      <c r="G208" s="7">
        <v>0</v>
      </c>
      <c r="H208" s="7">
        <v>0</v>
      </c>
      <c r="I208" s="7">
        <v>35.450000000000003</v>
      </c>
      <c r="J208" s="24">
        <v>35.450000000000003</v>
      </c>
      <c r="K208" s="23"/>
      <c r="L208" s="7">
        <v>0</v>
      </c>
      <c r="M208" s="7">
        <v>-0.12</v>
      </c>
      <c r="N208" s="13"/>
      <c r="O208" s="7">
        <v>35.33</v>
      </c>
    </row>
    <row r="209" spans="1:15" ht="30" customHeight="1" x14ac:dyDescent="0.25">
      <c r="A209" s="25" t="s">
        <v>273</v>
      </c>
      <c r="B209" s="23"/>
      <c r="C209" s="2" t="s">
        <v>280</v>
      </c>
      <c r="D209" s="2" t="s">
        <v>15</v>
      </c>
      <c r="E209" s="3" t="s">
        <v>16</v>
      </c>
      <c r="F209" s="4">
        <v>0</v>
      </c>
      <c r="G209" s="4">
        <v>0</v>
      </c>
      <c r="H209" s="4">
        <v>0</v>
      </c>
      <c r="I209" s="4">
        <v>53.61</v>
      </c>
      <c r="J209" s="26">
        <v>53.61</v>
      </c>
      <c r="K209" s="23"/>
      <c r="L209" s="4">
        <v>0</v>
      </c>
      <c r="M209" s="4">
        <v>-0.18</v>
      </c>
      <c r="N209" s="12"/>
      <c r="O209" s="4">
        <v>53.43</v>
      </c>
    </row>
    <row r="210" spans="1:15" ht="30" customHeight="1" x14ac:dyDescent="0.25">
      <c r="A210" s="22" t="s">
        <v>266</v>
      </c>
      <c r="B210" s="23"/>
      <c r="C210" s="5" t="s">
        <v>281</v>
      </c>
      <c r="D210" s="5" t="s">
        <v>15</v>
      </c>
      <c r="E210" s="6" t="s">
        <v>16</v>
      </c>
      <c r="F210" s="7">
        <v>0</v>
      </c>
      <c r="G210" s="7">
        <v>0</v>
      </c>
      <c r="H210" s="7">
        <v>0</v>
      </c>
      <c r="I210" s="7">
        <v>7.06</v>
      </c>
      <c r="J210" s="24">
        <v>7.06</v>
      </c>
      <c r="K210" s="23"/>
      <c r="L210" s="7">
        <v>0</v>
      </c>
      <c r="M210" s="7">
        <v>-0.03</v>
      </c>
      <c r="N210" s="13"/>
      <c r="O210" s="7">
        <v>7.03</v>
      </c>
    </row>
    <row r="211" spans="1:15" ht="30" customHeight="1" x14ac:dyDescent="0.25">
      <c r="A211" s="25" t="s">
        <v>266</v>
      </c>
      <c r="B211" s="23"/>
      <c r="C211" s="2" t="s">
        <v>282</v>
      </c>
      <c r="D211" s="2" t="s">
        <v>15</v>
      </c>
      <c r="E211" s="3" t="s">
        <v>16</v>
      </c>
      <c r="F211" s="4">
        <v>0</v>
      </c>
      <c r="G211" s="4">
        <v>0</v>
      </c>
      <c r="H211" s="4">
        <v>0</v>
      </c>
      <c r="I211" s="4">
        <v>3.97</v>
      </c>
      <c r="J211" s="26">
        <v>3.97</v>
      </c>
      <c r="K211" s="23"/>
      <c r="L211" s="4">
        <v>0</v>
      </c>
      <c r="M211" s="4">
        <v>-0.01</v>
      </c>
      <c r="N211" s="12"/>
      <c r="O211" s="4">
        <v>3.96</v>
      </c>
    </row>
    <row r="212" spans="1:15" ht="30" customHeight="1" x14ac:dyDescent="0.25">
      <c r="A212" s="22" t="s">
        <v>266</v>
      </c>
      <c r="B212" s="23"/>
      <c r="C212" s="5" t="s">
        <v>283</v>
      </c>
      <c r="D212" s="5" t="s">
        <v>15</v>
      </c>
      <c r="E212" s="6" t="s">
        <v>16</v>
      </c>
      <c r="F212" s="7">
        <v>0</v>
      </c>
      <c r="G212" s="7">
        <v>0</v>
      </c>
      <c r="H212" s="7">
        <v>0</v>
      </c>
      <c r="I212" s="7">
        <v>149.37</v>
      </c>
      <c r="J212" s="24">
        <v>149.37</v>
      </c>
      <c r="K212" s="23"/>
      <c r="L212" s="7">
        <v>0</v>
      </c>
      <c r="M212" s="7">
        <v>-0.49</v>
      </c>
      <c r="N212" s="13"/>
      <c r="O212" s="7">
        <v>148.88</v>
      </c>
    </row>
    <row r="213" spans="1:15" ht="30" customHeight="1" x14ac:dyDescent="0.25">
      <c r="A213" s="25" t="s">
        <v>266</v>
      </c>
      <c r="B213" s="23"/>
      <c r="C213" s="2" t="s">
        <v>284</v>
      </c>
      <c r="D213" s="2" t="s">
        <v>15</v>
      </c>
      <c r="E213" s="3" t="s">
        <v>16</v>
      </c>
      <c r="F213" s="4">
        <v>0</v>
      </c>
      <c r="G213" s="4">
        <v>0</v>
      </c>
      <c r="H213" s="4">
        <v>0</v>
      </c>
      <c r="I213" s="4">
        <v>41.64</v>
      </c>
      <c r="J213" s="26">
        <v>41.64</v>
      </c>
      <c r="K213" s="23"/>
      <c r="L213" s="4">
        <v>0</v>
      </c>
      <c r="M213" s="4">
        <v>-0.14000000000000001</v>
      </c>
      <c r="N213" s="12"/>
      <c r="O213" s="4">
        <v>41.5</v>
      </c>
    </row>
    <row r="214" spans="1:15" ht="30" customHeight="1" x14ac:dyDescent="0.25">
      <c r="A214" s="22" t="s">
        <v>266</v>
      </c>
      <c r="B214" s="23"/>
      <c r="C214" s="5" t="s">
        <v>285</v>
      </c>
      <c r="D214" s="5" t="s">
        <v>15</v>
      </c>
      <c r="E214" s="6" t="s">
        <v>16</v>
      </c>
      <c r="F214" s="7">
        <v>0</v>
      </c>
      <c r="G214" s="7">
        <v>0</v>
      </c>
      <c r="H214" s="7">
        <v>0</v>
      </c>
      <c r="I214" s="7">
        <v>42.87</v>
      </c>
      <c r="J214" s="24">
        <v>42.87</v>
      </c>
      <c r="K214" s="23"/>
      <c r="L214" s="7">
        <v>0</v>
      </c>
      <c r="M214" s="7">
        <v>-0.15</v>
      </c>
      <c r="N214" s="13"/>
      <c r="O214" s="7">
        <v>42.72</v>
      </c>
    </row>
    <row r="215" spans="1:15" ht="30" customHeight="1" x14ac:dyDescent="0.25">
      <c r="A215" s="25" t="s">
        <v>266</v>
      </c>
      <c r="B215" s="23"/>
      <c r="C215" s="2" t="s">
        <v>286</v>
      </c>
      <c r="D215" s="2" t="s">
        <v>15</v>
      </c>
      <c r="E215" s="3" t="s">
        <v>16</v>
      </c>
      <c r="F215" s="4">
        <v>0</v>
      </c>
      <c r="G215" s="4">
        <v>0</v>
      </c>
      <c r="H215" s="4">
        <v>0</v>
      </c>
      <c r="I215" s="4">
        <v>0.87</v>
      </c>
      <c r="J215" s="26">
        <v>0.87</v>
      </c>
      <c r="K215" s="23"/>
      <c r="L215" s="4">
        <v>0</v>
      </c>
      <c r="M215" s="4">
        <v>0</v>
      </c>
      <c r="N215" s="12"/>
      <c r="O215" s="4">
        <v>0.87</v>
      </c>
    </row>
    <row r="216" spans="1:15" ht="30" customHeight="1" x14ac:dyDescent="0.25">
      <c r="A216" s="22" t="s">
        <v>266</v>
      </c>
      <c r="B216" s="23"/>
      <c r="C216" s="5" t="s">
        <v>287</v>
      </c>
      <c r="D216" s="5" t="s">
        <v>15</v>
      </c>
      <c r="E216" s="6" t="s">
        <v>16</v>
      </c>
      <c r="F216" s="7">
        <v>0</v>
      </c>
      <c r="G216" s="7">
        <v>0</v>
      </c>
      <c r="H216" s="7">
        <v>0</v>
      </c>
      <c r="I216" s="7">
        <v>28.92</v>
      </c>
      <c r="J216" s="24">
        <v>28.92</v>
      </c>
      <c r="K216" s="23"/>
      <c r="L216" s="7">
        <v>0</v>
      </c>
      <c r="M216" s="7">
        <v>-0.09</v>
      </c>
      <c r="N216" s="13"/>
      <c r="O216" s="7">
        <v>28.83</v>
      </c>
    </row>
    <row r="217" spans="1:15" ht="30" customHeight="1" x14ac:dyDescent="0.25">
      <c r="A217" s="25" t="s">
        <v>266</v>
      </c>
      <c r="B217" s="23"/>
      <c r="C217" s="2" t="s">
        <v>288</v>
      </c>
      <c r="D217" s="2" t="s">
        <v>15</v>
      </c>
      <c r="E217" s="3" t="s">
        <v>16</v>
      </c>
      <c r="F217" s="4">
        <v>0</v>
      </c>
      <c r="G217" s="4">
        <v>0</v>
      </c>
      <c r="H217" s="4">
        <v>0</v>
      </c>
      <c r="I217" s="4">
        <v>16.47</v>
      </c>
      <c r="J217" s="26">
        <v>16.47</v>
      </c>
      <c r="K217" s="23"/>
      <c r="L217" s="4">
        <v>0</v>
      </c>
      <c r="M217" s="4">
        <v>-0.05</v>
      </c>
      <c r="N217" s="12"/>
      <c r="O217" s="4">
        <v>16.420000000000002</v>
      </c>
    </row>
    <row r="218" spans="1:15" ht="30" customHeight="1" x14ac:dyDescent="0.25">
      <c r="A218" s="22" t="s">
        <v>266</v>
      </c>
      <c r="B218" s="23"/>
      <c r="C218" s="5" t="s">
        <v>289</v>
      </c>
      <c r="D218" s="5" t="s">
        <v>15</v>
      </c>
      <c r="E218" s="6" t="s">
        <v>16</v>
      </c>
      <c r="F218" s="7">
        <v>0</v>
      </c>
      <c r="G218" s="7">
        <v>0</v>
      </c>
      <c r="H218" s="7">
        <v>0</v>
      </c>
      <c r="I218" s="7">
        <v>4.93</v>
      </c>
      <c r="J218" s="24">
        <v>4.93</v>
      </c>
      <c r="K218" s="23"/>
      <c r="L218" s="7">
        <v>0</v>
      </c>
      <c r="M218" s="7">
        <v>-0.01</v>
      </c>
      <c r="N218" s="13"/>
      <c r="O218" s="7">
        <v>4.92</v>
      </c>
    </row>
    <row r="219" spans="1:15" ht="30" customHeight="1" x14ac:dyDescent="0.25">
      <c r="A219" s="25" t="s">
        <v>266</v>
      </c>
      <c r="B219" s="23"/>
      <c r="C219" s="2" t="s">
        <v>290</v>
      </c>
      <c r="D219" s="2" t="s">
        <v>15</v>
      </c>
      <c r="E219" s="3" t="s">
        <v>16</v>
      </c>
      <c r="F219" s="4">
        <v>0</v>
      </c>
      <c r="G219" s="4">
        <v>0</v>
      </c>
      <c r="H219" s="4">
        <v>0</v>
      </c>
      <c r="I219" s="4">
        <v>20.21</v>
      </c>
      <c r="J219" s="26">
        <v>20.21</v>
      </c>
      <c r="K219" s="23"/>
      <c r="L219" s="4">
        <v>0</v>
      </c>
      <c r="M219" s="4">
        <v>-7.0000000000000007E-2</v>
      </c>
      <c r="N219" s="12"/>
      <c r="O219" s="4">
        <v>20.14</v>
      </c>
    </row>
    <row r="220" spans="1:15" ht="30" customHeight="1" x14ac:dyDescent="0.25">
      <c r="A220" s="22" t="s">
        <v>115</v>
      </c>
      <c r="B220" s="23"/>
      <c r="C220" s="5" t="s">
        <v>291</v>
      </c>
      <c r="D220" s="5" t="s">
        <v>44</v>
      </c>
      <c r="E220" s="6" t="s">
        <v>16</v>
      </c>
      <c r="F220" s="7">
        <v>0</v>
      </c>
      <c r="G220" s="7">
        <v>0</v>
      </c>
      <c r="H220" s="7">
        <v>0</v>
      </c>
      <c r="I220" s="7">
        <v>40.46</v>
      </c>
      <c r="J220" s="24">
        <v>40.46</v>
      </c>
      <c r="K220" s="23"/>
      <c r="L220" s="7">
        <v>0</v>
      </c>
      <c r="M220" s="7">
        <v>-0.13</v>
      </c>
      <c r="N220" s="13"/>
      <c r="O220" s="7">
        <v>40.33</v>
      </c>
    </row>
    <row r="221" spans="1:15" ht="30" customHeight="1" x14ac:dyDescent="0.25">
      <c r="A221" s="25" t="s">
        <v>266</v>
      </c>
      <c r="B221" s="23"/>
      <c r="C221" s="2" t="s">
        <v>292</v>
      </c>
      <c r="D221" s="2" t="s">
        <v>15</v>
      </c>
      <c r="E221" s="3" t="s">
        <v>16</v>
      </c>
      <c r="F221" s="4">
        <v>0</v>
      </c>
      <c r="G221" s="4">
        <v>0</v>
      </c>
      <c r="H221" s="4">
        <v>0</v>
      </c>
      <c r="I221" s="4">
        <v>3.48</v>
      </c>
      <c r="J221" s="26">
        <v>3.48</v>
      </c>
      <c r="K221" s="23"/>
      <c r="L221" s="4">
        <v>0</v>
      </c>
      <c r="M221" s="4">
        <v>-0.01</v>
      </c>
      <c r="N221" s="12"/>
      <c r="O221" s="4">
        <v>3.47</v>
      </c>
    </row>
    <row r="222" spans="1:15" ht="30" customHeight="1" x14ac:dyDescent="0.25">
      <c r="A222" s="22" t="s">
        <v>266</v>
      </c>
      <c r="B222" s="23"/>
      <c r="C222" s="5" t="s">
        <v>293</v>
      </c>
      <c r="D222" s="5" t="s">
        <v>15</v>
      </c>
      <c r="E222" s="6" t="s">
        <v>16</v>
      </c>
      <c r="F222" s="7">
        <v>0</v>
      </c>
      <c r="G222" s="7">
        <v>0</v>
      </c>
      <c r="H222" s="7">
        <v>0</v>
      </c>
      <c r="I222" s="7">
        <v>8.08</v>
      </c>
      <c r="J222" s="24">
        <v>8.08</v>
      </c>
      <c r="K222" s="23"/>
      <c r="L222" s="7">
        <v>0</v>
      </c>
      <c r="M222" s="7">
        <v>-0.03</v>
      </c>
      <c r="N222" s="13"/>
      <c r="O222" s="7">
        <v>8.0500000000000007</v>
      </c>
    </row>
    <row r="223" spans="1:15" ht="30" customHeight="1" x14ac:dyDescent="0.25">
      <c r="A223" s="25" t="s">
        <v>266</v>
      </c>
      <c r="B223" s="23"/>
      <c r="C223" s="2" t="s">
        <v>294</v>
      </c>
      <c r="D223" s="2" t="s">
        <v>15</v>
      </c>
      <c r="E223" s="3" t="s">
        <v>16</v>
      </c>
      <c r="F223" s="4">
        <v>0</v>
      </c>
      <c r="G223" s="4">
        <v>0</v>
      </c>
      <c r="H223" s="4">
        <v>0</v>
      </c>
      <c r="I223" s="4">
        <v>2.86</v>
      </c>
      <c r="J223" s="26">
        <v>2.86</v>
      </c>
      <c r="K223" s="23"/>
      <c r="L223" s="4">
        <v>0</v>
      </c>
      <c r="M223" s="4">
        <v>-0.01</v>
      </c>
      <c r="N223" s="12"/>
      <c r="O223" s="4">
        <v>2.85</v>
      </c>
    </row>
    <row r="224" spans="1:15" ht="30" customHeight="1" x14ac:dyDescent="0.25">
      <c r="A224" s="22" t="s">
        <v>266</v>
      </c>
      <c r="B224" s="23"/>
      <c r="C224" s="5" t="s">
        <v>295</v>
      </c>
      <c r="D224" s="5" t="s">
        <v>15</v>
      </c>
      <c r="E224" s="6" t="s">
        <v>16</v>
      </c>
      <c r="F224" s="7">
        <v>0</v>
      </c>
      <c r="G224" s="7">
        <v>0</v>
      </c>
      <c r="H224" s="7">
        <v>0</v>
      </c>
      <c r="I224" s="7">
        <v>86.77</v>
      </c>
      <c r="J224" s="24">
        <v>86.77</v>
      </c>
      <c r="K224" s="23"/>
      <c r="L224" s="7">
        <v>0</v>
      </c>
      <c r="M224" s="7">
        <v>-0.28000000000000003</v>
      </c>
      <c r="N224" s="13"/>
      <c r="O224" s="7">
        <v>86.49</v>
      </c>
    </row>
    <row r="225" spans="1:15" ht="30" customHeight="1" x14ac:dyDescent="0.25">
      <c r="A225" s="25" t="s">
        <v>266</v>
      </c>
      <c r="B225" s="23"/>
      <c r="C225" s="2" t="s">
        <v>296</v>
      </c>
      <c r="D225" s="2" t="s">
        <v>15</v>
      </c>
      <c r="E225" s="3" t="s">
        <v>16</v>
      </c>
      <c r="F225" s="4">
        <v>0</v>
      </c>
      <c r="G225" s="4">
        <v>0</v>
      </c>
      <c r="H225" s="4">
        <v>0</v>
      </c>
      <c r="I225" s="4">
        <v>50.53</v>
      </c>
      <c r="J225" s="26">
        <v>50.53</v>
      </c>
      <c r="K225" s="23"/>
      <c r="L225" s="4">
        <v>0</v>
      </c>
      <c r="M225" s="4">
        <v>-0.16</v>
      </c>
      <c r="N225" s="12"/>
      <c r="O225" s="4">
        <v>50.37</v>
      </c>
    </row>
    <row r="226" spans="1:15" ht="30" customHeight="1" x14ac:dyDescent="0.25">
      <c r="A226" s="22" t="s">
        <v>266</v>
      </c>
      <c r="B226" s="23"/>
      <c r="C226" s="5" t="s">
        <v>297</v>
      </c>
      <c r="D226" s="5" t="s">
        <v>15</v>
      </c>
      <c r="E226" s="6" t="s">
        <v>16</v>
      </c>
      <c r="F226" s="7">
        <v>0</v>
      </c>
      <c r="G226" s="7">
        <v>0</v>
      </c>
      <c r="H226" s="7">
        <v>0</v>
      </c>
      <c r="I226" s="7">
        <v>27.75</v>
      </c>
      <c r="J226" s="24">
        <v>27.75</v>
      </c>
      <c r="K226" s="23"/>
      <c r="L226" s="7">
        <v>0</v>
      </c>
      <c r="M226" s="7">
        <v>-0.09</v>
      </c>
      <c r="N226" s="13"/>
      <c r="O226" s="7">
        <v>27.66</v>
      </c>
    </row>
    <row r="227" spans="1:15" ht="30" customHeight="1" x14ac:dyDescent="0.25">
      <c r="A227" s="25" t="s">
        <v>266</v>
      </c>
      <c r="B227" s="23"/>
      <c r="C227" s="2" t="s">
        <v>298</v>
      </c>
      <c r="D227" s="2" t="s">
        <v>15</v>
      </c>
      <c r="E227" s="3" t="s">
        <v>16</v>
      </c>
      <c r="F227" s="4">
        <v>0</v>
      </c>
      <c r="G227" s="4">
        <v>0</v>
      </c>
      <c r="H227" s="4">
        <v>0</v>
      </c>
      <c r="I227" s="4">
        <v>3.3</v>
      </c>
      <c r="J227" s="26">
        <v>3.3</v>
      </c>
      <c r="K227" s="23"/>
      <c r="L227" s="4">
        <v>0</v>
      </c>
      <c r="M227" s="4">
        <v>-0.01</v>
      </c>
      <c r="N227" s="12"/>
      <c r="O227" s="4">
        <v>3.29</v>
      </c>
    </row>
    <row r="228" spans="1:15" ht="30" customHeight="1" x14ac:dyDescent="0.25">
      <c r="A228" s="22" t="s">
        <v>266</v>
      </c>
      <c r="B228" s="23"/>
      <c r="C228" s="5" t="s">
        <v>299</v>
      </c>
      <c r="D228" s="5" t="s">
        <v>15</v>
      </c>
      <c r="E228" s="6" t="s">
        <v>16</v>
      </c>
      <c r="F228" s="7">
        <v>0</v>
      </c>
      <c r="G228" s="7">
        <v>0</v>
      </c>
      <c r="H228" s="7">
        <v>0</v>
      </c>
      <c r="I228" s="7">
        <v>4.0999999999999996</v>
      </c>
      <c r="J228" s="24">
        <v>4.0999999999999996</v>
      </c>
      <c r="K228" s="23"/>
      <c r="L228" s="7">
        <v>0</v>
      </c>
      <c r="M228" s="7">
        <v>-0.01</v>
      </c>
      <c r="N228" s="13"/>
      <c r="O228" s="7">
        <v>4.09</v>
      </c>
    </row>
    <row r="229" spans="1:15" ht="30" customHeight="1" x14ac:dyDescent="0.25">
      <c r="A229" s="25" t="s">
        <v>266</v>
      </c>
      <c r="B229" s="23"/>
      <c r="C229" s="2" t="s">
        <v>300</v>
      </c>
      <c r="D229" s="2" t="s">
        <v>15</v>
      </c>
      <c r="E229" s="3" t="s">
        <v>16</v>
      </c>
      <c r="F229" s="4">
        <v>0</v>
      </c>
      <c r="G229" s="4">
        <v>0</v>
      </c>
      <c r="H229" s="4">
        <v>0</v>
      </c>
      <c r="I229" s="4">
        <v>610.98</v>
      </c>
      <c r="J229" s="26">
        <v>610.98</v>
      </c>
      <c r="K229" s="23"/>
      <c r="L229" s="4">
        <v>0</v>
      </c>
      <c r="M229" s="4">
        <v>-1.88</v>
      </c>
      <c r="N229" s="12"/>
      <c r="O229" s="4">
        <v>609.1</v>
      </c>
    </row>
    <row r="230" spans="1:15" ht="30" customHeight="1" x14ac:dyDescent="0.25">
      <c r="A230" s="22" t="s">
        <v>154</v>
      </c>
      <c r="B230" s="23"/>
      <c r="C230" s="5" t="s">
        <v>301</v>
      </c>
      <c r="D230" s="5" t="s">
        <v>49</v>
      </c>
      <c r="E230" s="6" t="s">
        <v>18</v>
      </c>
      <c r="F230" s="7">
        <v>0</v>
      </c>
      <c r="G230" s="7">
        <v>0</v>
      </c>
      <c r="H230" s="7">
        <v>0</v>
      </c>
      <c r="I230" s="7">
        <v>3066.75</v>
      </c>
      <c r="J230" s="24">
        <v>3066.75</v>
      </c>
      <c r="K230" s="23"/>
      <c r="L230" s="7">
        <v>0</v>
      </c>
      <c r="M230" s="7">
        <v>-9.92</v>
      </c>
      <c r="N230" s="13"/>
      <c r="O230" s="7">
        <v>3056.83</v>
      </c>
    </row>
    <row r="231" spans="1:15" ht="30" customHeight="1" x14ac:dyDescent="0.25">
      <c r="A231" s="25" t="s">
        <v>154</v>
      </c>
      <c r="B231" s="23"/>
      <c r="C231" s="2" t="s">
        <v>302</v>
      </c>
      <c r="D231" s="2" t="s">
        <v>49</v>
      </c>
      <c r="E231" s="3" t="s">
        <v>18</v>
      </c>
      <c r="F231" s="4">
        <v>0</v>
      </c>
      <c r="G231" s="4">
        <v>0</v>
      </c>
      <c r="H231" s="4">
        <v>0</v>
      </c>
      <c r="I231" s="4">
        <v>1282.3599999999999</v>
      </c>
      <c r="J231" s="26">
        <v>1282.3599999999999</v>
      </c>
      <c r="K231" s="23"/>
      <c r="L231" s="4">
        <v>0</v>
      </c>
      <c r="M231" s="4">
        <v>-4.1500000000000004</v>
      </c>
      <c r="N231" s="12"/>
      <c r="O231" s="4">
        <v>1278.21</v>
      </c>
    </row>
    <row r="232" spans="1:15" ht="30" customHeight="1" x14ac:dyDescent="0.25">
      <c r="A232" s="22" t="s">
        <v>303</v>
      </c>
      <c r="B232" s="23"/>
      <c r="C232" s="5" t="s">
        <v>304</v>
      </c>
      <c r="D232" s="5" t="s">
        <v>15</v>
      </c>
      <c r="E232" s="6" t="s">
        <v>16</v>
      </c>
      <c r="F232" s="7">
        <v>0</v>
      </c>
      <c r="G232" s="7">
        <v>0</v>
      </c>
      <c r="H232" s="7">
        <v>0</v>
      </c>
      <c r="I232" s="7">
        <v>2079.6999999999998</v>
      </c>
      <c r="J232" s="24">
        <v>2079.6999999999998</v>
      </c>
      <c r="K232" s="23"/>
      <c r="L232" s="7">
        <v>0</v>
      </c>
      <c r="M232" s="7">
        <v>-6.67</v>
      </c>
      <c r="N232" s="13"/>
      <c r="O232" s="7">
        <v>2073.0300000000002</v>
      </c>
    </row>
    <row r="233" spans="1:15" ht="30" customHeight="1" x14ac:dyDescent="0.25">
      <c r="A233" s="25" t="s">
        <v>305</v>
      </c>
      <c r="B233" s="23"/>
      <c r="C233" s="2" t="s">
        <v>306</v>
      </c>
      <c r="D233" s="2" t="s">
        <v>49</v>
      </c>
      <c r="E233" s="3" t="s">
        <v>16</v>
      </c>
      <c r="F233" s="4">
        <v>0</v>
      </c>
      <c r="G233" s="4">
        <v>0</v>
      </c>
      <c r="H233" s="4">
        <v>0</v>
      </c>
      <c r="I233" s="4">
        <v>729.14</v>
      </c>
      <c r="J233" s="26">
        <v>729.14</v>
      </c>
      <c r="K233" s="23"/>
      <c r="L233" s="4">
        <v>0</v>
      </c>
      <c r="M233" s="4">
        <v>-2.36</v>
      </c>
      <c r="N233" s="12"/>
      <c r="O233" s="4">
        <v>726.78</v>
      </c>
    </row>
    <row r="234" spans="1:15" ht="30" customHeight="1" x14ac:dyDescent="0.25">
      <c r="A234" s="22" t="s">
        <v>307</v>
      </c>
      <c r="B234" s="23"/>
      <c r="C234" s="5" t="s">
        <v>308</v>
      </c>
      <c r="D234" s="5" t="s">
        <v>15</v>
      </c>
      <c r="E234" s="6" t="s">
        <v>16</v>
      </c>
      <c r="F234" s="7">
        <v>0</v>
      </c>
      <c r="G234" s="7">
        <v>0</v>
      </c>
      <c r="H234" s="7">
        <v>0</v>
      </c>
      <c r="I234" s="7">
        <v>926.24</v>
      </c>
      <c r="J234" s="24">
        <v>926.24</v>
      </c>
      <c r="K234" s="23"/>
      <c r="L234" s="7">
        <v>0</v>
      </c>
      <c r="M234" s="7">
        <v>-3.01</v>
      </c>
      <c r="N234" s="13"/>
      <c r="O234" s="7">
        <v>923.23</v>
      </c>
    </row>
    <row r="235" spans="1:15" ht="30" customHeight="1" x14ac:dyDescent="0.25">
      <c r="A235" s="25" t="s">
        <v>309</v>
      </c>
      <c r="B235" s="23"/>
      <c r="C235" s="2" t="s">
        <v>310</v>
      </c>
      <c r="D235" s="2" t="s">
        <v>15</v>
      </c>
      <c r="E235" s="3" t="s">
        <v>16</v>
      </c>
      <c r="F235" s="4">
        <v>0</v>
      </c>
      <c r="G235" s="4">
        <v>0</v>
      </c>
      <c r="H235" s="4">
        <v>0</v>
      </c>
      <c r="I235" s="4">
        <v>454.35</v>
      </c>
      <c r="J235" s="26">
        <v>454.35</v>
      </c>
      <c r="K235" s="23"/>
      <c r="L235" s="4">
        <v>0</v>
      </c>
      <c r="M235" s="4">
        <v>-1.48</v>
      </c>
      <c r="N235" s="12"/>
      <c r="O235" s="4">
        <v>452.87</v>
      </c>
    </row>
    <row r="236" spans="1:15" ht="30" customHeight="1" x14ac:dyDescent="0.25">
      <c r="A236" s="22" t="s">
        <v>311</v>
      </c>
      <c r="B236" s="23"/>
      <c r="C236" s="5" t="s">
        <v>312</v>
      </c>
      <c r="D236" s="5" t="s">
        <v>15</v>
      </c>
      <c r="E236" s="6" t="s">
        <v>16</v>
      </c>
      <c r="F236" s="7">
        <v>0</v>
      </c>
      <c r="G236" s="7">
        <v>0</v>
      </c>
      <c r="H236" s="7">
        <v>0</v>
      </c>
      <c r="I236" s="7">
        <v>242.67</v>
      </c>
      <c r="J236" s="24">
        <v>242.67</v>
      </c>
      <c r="K236" s="23"/>
      <c r="L236" s="7">
        <v>0</v>
      </c>
      <c r="M236" s="7">
        <v>-0.79</v>
      </c>
      <c r="N236" s="13"/>
      <c r="O236" s="7">
        <v>241.88</v>
      </c>
    </row>
    <row r="237" spans="1:15" ht="30" customHeight="1" x14ac:dyDescent="0.25">
      <c r="A237" s="25" t="s">
        <v>313</v>
      </c>
      <c r="B237" s="23"/>
      <c r="C237" s="2" t="s">
        <v>314</v>
      </c>
      <c r="D237" s="2" t="s">
        <v>15</v>
      </c>
      <c r="E237" s="3" t="s">
        <v>16</v>
      </c>
      <c r="F237" s="4">
        <v>0</v>
      </c>
      <c r="G237" s="4">
        <v>0</v>
      </c>
      <c r="H237" s="4">
        <v>0</v>
      </c>
      <c r="I237" s="4">
        <v>127.41</v>
      </c>
      <c r="J237" s="26">
        <v>127.41</v>
      </c>
      <c r="K237" s="23"/>
      <c r="L237" s="4">
        <v>0</v>
      </c>
      <c r="M237" s="4">
        <v>-0.39</v>
      </c>
      <c r="N237" s="12"/>
      <c r="O237" s="4">
        <v>127.02</v>
      </c>
    </row>
    <row r="238" spans="1:15" ht="30" customHeight="1" x14ac:dyDescent="0.25">
      <c r="A238" s="22" t="s">
        <v>315</v>
      </c>
      <c r="B238" s="23"/>
      <c r="C238" s="5" t="s">
        <v>316</v>
      </c>
      <c r="D238" s="5" t="s">
        <v>15</v>
      </c>
      <c r="E238" s="6" t="s">
        <v>16</v>
      </c>
      <c r="F238" s="7">
        <v>0</v>
      </c>
      <c r="G238" s="7">
        <v>0</v>
      </c>
      <c r="H238" s="7">
        <v>0</v>
      </c>
      <c r="I238" s="7">
        <v>414.85</v>
      </c>
      <c r="J238" s="24">
        <v>414.85</v>
      </c>
      <c r="K238" s="23"/>
      <c r="L238" s="7">
        <v>0</v>
      </c>
      <c r="M238" s="7">
        <v>-1.34</v>
      </c>
      <c r="N238" s="13"/>
      <c r="O238" s="7">
        <v>413.51</v>
      </c>
    </row>
    <row r="239" spans="1:15" ht="30" customHeight="1" x14ac:dyDescent="0.25">
      <c r="A239" s="25" t="s">
        <v>317</v>
      </c>
      <c r="B239" s="23"/>
      <c r="C239" s="2" t="s">
        <v>318</v>
      </c>
      <c r="D239" s="2" t="s">
        <v>15</v>
      </c>
      <c r="E239" s="3" t="s">
        <v>16</v>
      </c>
      <c r="F239" s="4">
        <v>0</v>
      </c>
      <c r="G239" s="4">
        <v>0</v>
      </c>
      <c r="H239" s="4">
        <v>0</v>
      </c>
      <c r="I239" s="4">
        <v>467.46</v>
      </c>
      <c r="J239" s="26">
        <v>467.46</v>
      </c>
      <c r="K239" s="23"/>
      <c r="L239" s="4">
        <v>0</v>
      </c>
      <c r="M239" s="4">
        <v>-1.51</v>
      </c>
      <c r="N239" s="12"/>
      <c r="O239" s="4">
        <v>465.95</v>
      </c>
    </row>
    <row r="240" spans="1:15" ht="30" customHeight="1" x14ac:dyDescent="0.25">
      <c r="A240" s="22" t="s">
        <v>319</v>
      </c>
      <c r="B240" s="23"/>
      <c r="C240" s="5" t="s">
        <v>320</v>
      </c>
      <c r="D240" s="5" t="s">
        <v>15</v>
      </c>
      <c r="E240" s="6" t="s">
        <v>16</v>
      </c>
      <c r="F240" s="7">
        <v>0</v>
      </c>
      <c r="G240" s="7">
        <v>0</v>
      </c>
      <c r="H240" s="7">
        <v>0</v>
      </c>
      <c r="I240" s="7">
        <v>886.9</v>
      </c>
      <c r="J240" s="24">
        <v>886.9</v>
      </c>
      <c r="K240" s="23"/>
      <c r="L240" s="7">
        <v>0</v>
      </c>
      <c r="M240" s="7">
        <v>-2.89</v>
      </c>
      <c r="N240" s="13"/>
      <c r="O240" s="7">
        <v>884.01</v>
      </c>
    </row>
    <row r="241" spans="1:15" ht="30" customHeight="1" x14ac:dyDescent="0.25">
      <c r="A241" s="25" t="s">
        <v>181</v>
      </c>
      <c r="B241" s="23"/>
      <c r="C241" s="2" t="s">
        <v>321</v>
      </c>
      <c r="D241" s="2" t="s">
        <v>44</v>
      </c>
      <c r="E241" s="3" t="s">
        <v>16</v>
      </c>
      <c r="F241" s="4">
        <v>0</v>
      </c>
      <c r="G241" s="4">
        <v>0</v>
      </c>
      <c r="H241" s="4">
        <v>0</v>
      </c>
      <c r="I241" s="4">
        <v>730.37</v>
      </c>
      <c r="J241" s="26">
        <v>730.37</v>
      </c>
      <c r="K241" s="23"/>
      <c r="L241" s="4">
        <v>0</v>
      </c>
      <c r="M241" s="4">
        <v>-2.37</v>
      </c>
      <c r="N241" s="12"/>
      <c r="O241" s="4">
        <v>728</v>
      </c>
    </row>
    <row r="242" spans="1:15" ht="30" customHeight="1" x14ac:dyDescent="0.25">
      <c r="A242" s="22" t="s">
        <v>64</v>
      </c>
      <c r="B242" s="23"/>
      <c r="C242" s="5" t="s">
        <v>322</v>
      </c>
      <c r="D242" s="5" t="s">
        <v>44</v>
      </c>
      <c r="E242" s="6" t="s">
        <v>16</v>
      </c>
      <c r="F242" s="7">
        <v>0</v>
      </c>
      <c r="G242" s="7">
        <v>0</v>
      </c>
      <c r="H242" s="7">
        <v>0</v>
      </c>
      <c r="I242" s="7">
        <v>57.63</v>
      </c>
      <c r="J242" s="24">
        <v>57.63</v>
      </c>
      <c r="K242" s="23"/>
      <c r="L242" s="7">
        <v>0</v>
      </c>
      <c r="M242" s="7">
        <v>-0.19</v>
      </c>
      <c r="N242" s="13"/>
      <c r="O242" s="7">
        <v>57.44</v>
      </c>
    </row>
    <row r="243" spans="1:15" ht="30" customHeight="1" x14ac:dyDescent="0.25">
      <c r="A243" s="25" t="s">
        <v>64</v>
      </c>
      <c r="B243" s="23"/>
      <c r="C243" s="2" t="s">
        <v>323</v>
      </c>
      <c r="D243" s="2" t="s">
        <v>44</v>
      </c>
      <c r="E243" s="3" t="s">
        <v>16</v>
      </c>
      <c r="F243" s="4">
        <v>0</v>
      </c>
      <c r="G243" s="4">
        <v>0</v>
      </c>
      <c r="H243" s="4">
        <v>0</v>
      </c>
      <c r="I243" s="4">
        <v>10</v>
      </c>
      <c r="J243" s="26">
        <v>10</v>
      </c>
      <c r="K243" s="23"/>
      <c r="L243" s="4">
        <v>0</v>
      </c>
      <c r="M243" s="4">
        <v>-0.03</v>
      </c>
      <c r="N243" s="12"/>
      <c r="O243" s="4">
        <v>9.9700000000000006</v>
      </c>
    </row>
    <row r="244" spans="1:15" ht="30" customHeight="1" x14ac:dyDescent="0.25">
      <c r="A244" s="22" t="s">
        <v>64</v>
      </c>
      <c r="B244" s="23"/>
      <c r="C244" s="5" t="s">
        <v>324</v>
      </c>
      <c r="D244" s="5" t="s">
        <v>44</v>
      </c>
      <c r="E244" s="6" t="s">
        <v>16</v>
      </c>
      <c r="F244" s="7">
        <v>0</v>
      </c>
      <c r="G244" s="7">
        <v>0</v>
      </c>
      <c r="H244" s="7">
        <v>0</v>
      </c>
      <c r="I244" s="7">
        <v>239.8</v>
      </c>
      <c r="J244" s="24">
        <v>239.8</v>
      </c>
      <c r="K244" s="23"/>
      <c r="L244" s="7">
        <v>0</v>
      </c>
      <c r="M244" s="7">
        <v>-0.8</v>
      </c>
      <c r="N244" s="13"/>
      <c r="O244" s="7">
        <v>239</v>
      </c>
    </row>
    <row r="245" spans="1:15" ht="30" customHeight="1" x14ac:dyDescent="0.25">
      <c r="A245" s="25" t="s">
        <v>325</v>
      </c>
      <c r="B245" s="23"/>
      <c r="C245" s="2" t="s">
        <v>326</v>
      </c>
      <c r="D245" s="2" t="s">
        <v>15</v>
      </c>
      <c r="E245" s="3" t="s">
        <v>16</v>
      </c>
      <c r="F245" s="4">
        <v>0</v>
      </c>
      <c r="G245" s="4">
        <v>0</v>
      </c>
      <c r="H245" s="4">
        <v>0</v>
      </c>
      <c r="I245" s="4">
        <v>719.26</v>
      </c>
      <c r="J245" s="26">
        <v>719.26</v>
      </c>
      <c r="K245" s="23"/>
      <c r="L245" s="4">
        <v>0</v>
      </c>
      <c r="M245" s="4">
        <v>-2.35</v>
      </c>
      <c r="N245" s="12"/>
      <c r="O245" s="4">
        <v>716.91</v>
      </c>
    </row>
    <row r="246" spans="1:15" ht="30" customHeight="1" x14ac:dyDescent="0.25">
      <c r="A246" s="22" t="s">
        <v>325</v>
      </c>
      <c r="B246" s="23"/>
      <c r="C246" s="5" t="s">
        <v>327</v>
      </c>
      <c r="D246" s="5" t="s">
        <v>15</v>
      </c>
      <c r="E246" s="6" t="s">
        <v>16</v>
      </c>
      <c r="F246" s="7">
        <v>0</v>
      </c>
      <c r="G246" s="7">
        <v>0</v>
      </c>
      <c r="H246" s="7">
        <v>0</v>
      </c>
      <c r="I246" s="7">
        <v>17.23</v>
      </c>
      <c r="J246" s="24">
        <v>17.23</v>
      </c>
      <c r="K246" s="23"/>
      <c r="L246" s="7">
        <v>0</v>
      </c>
      <c r="M246" s="7">
        <v>-0.05</v>
      </c>
      <c r="N246" s="13"/>
      <c r="O246" s="7">
        <v>17.18</v>
      </c>
    </row>
    <row r="247" spans="1:15" ht="30" customHeight="1" x14ac:dyDescent="0.25">
      <c r="A247" s="25" t="s">
        <v>328</v>
      </c>
      <c r="B247" s="23"/>
      <c r="C247" s="2" t="s">
        <v>329</v>
      </c>
      <c r="D247" s="2" t="s">
        <v>44</v>
      </c>
      <c r="E247" s="3" t="s">
        <v>16</v>
      </c>
      <c r="F247" s="4">
        <v>0</v>
      </c>
      <c r="G247" s="4">
        <v>0</v>
      </c>
      <c r="H247" s="4">
        <v>0</v>
      </c>
      <c r="I247" s="4">
        <v>3414.91</v>
      </c>
      <c r="J247" s="26">
        <v>3414.91</v>
      </c>
      <c r="K247" s="23"/>
      <c r="L247" s="4">
        <v>0</v>
      </c>
      <c r="M247" s="4">
        <v>-10.97</v>
      </c>
      <c r="N247" s="12"/>
      <c r="O247" s="4">
        <v>3403.94</v>
      </c>
    </row>
    <row r="248" spans="1:15" ht="30" customHeight="1" x14ac:dyDescent="0.25">
      <c r="A248" s="22" t="s">
        <v>328</v>
      </c>
      <c r="B248" s="23"/>
      <c r="C248" s="5" t="s">
        <v>330</v>
      </c>
      <c r="D248" s="5" t="s">
        <v>44</v>
      </c>
      <c r="E248" s="6" t="s">
        <v>16</v>
      </c>
      <c r="F248" s="7">
        <v>0</v>
      </c>
      <c r="G248" s="7">
        <v>0</v>
      </c>
      <c r="H248" s="7">
        <v>0</v>
      </c>
      <c r="I248" s="7">
        <v>9.4700000000000006</v>
      </c>
      <c r="J248" s="24">
        <v>9.4700000000000006</v>
      </c>
      <c r="K248" s="23"/>
      <c r="L248" s="7">
        <v>0</v>
      </c>
      <c r="M248" s="7">
        <v>-0.03</v>
      </c>
      <c r="N248" s="13"/>
      <c r="O248" s="7">
        <v>9.44</v>
      </c>
    </row>
    <row r="249" spans="1:15" ht="30" customHeight="1" x14ac:dyDescent="0.25">
      <c r="A249" s="25" t="s">
        <v>328</v>
      </c>
      <c r="B249" s="23"/>
      <c r="C249" s="2" t="s">
        <v>331</v>
      </c>
      <c r="D249" s="2" t="s">
        <v>44</v>
      </c>
      <c r="E249" s="3" t="s">
        <v>16</v>
      </c>
      <c r="F249" s="4">
        <v>0</v>
      </c>
      <c r="G249" s="4">
        <v>0</v>
      </c>
      <c r="H249" s="4">
        <v>0</v>
      </c>
      <c r="I249" s="4">
        <v>310.27999999999997</v>
      </c>
      <c r="J249" s="26">
        <v>310.27999999999997</v>
      </c>
      <c r="K249" s="23"/>
      <c r="L249" s="4">
        <v>0</v>
      </c>
      <c r="M249" s="4">
        <v>-1.01</v>
      </c>
      <c r="N249" s="12"/>
      <c r="O249" s="4">
        <v>309.27</v>
      </c>
    </row>
    <row r="250" spans="1:15" ht="30" customHeight="1" x14ac:dyDescent="0.25">
      <c r="A250" s="22" t="s">
        <v>328</v>
      </c>
      <c r="B250" s="23"/>
      <c r="C250" s="5" t="s">
        <v>332</v>
      </c>
      <c r="D250" s="5" t="s">
        <v>44</v>
      </c>
      <c r="E250" s="6" t="s">
        <v>16</v>
      </c>
      <c r="F250" s="7">
        <v>0</v>
      </c>
      <c r="G250" s="7">
        <v>0</v>
      </c>
      <c r="H250" s="7">
        <v>0</v>
      </c>
      <c r="I250" s="7">
        <v>337.44</v>
      </c>
      <c r="J250" s="24">
        <v>337.44</v>
      </c>
      <c r="K250" s="23"/>
      <c r="L250" s="7">
        <v>0</v>
      </c>
      <c r="M250" s="7">
        <v>-1.1000000000000001</v>
      </c>
      <c r="N250" s="13"/>
      <c r="O250" s="7">
        <v>336.34</v>
      </c>
    </row>
    <row r="251" spans="1:15" ht="30" customHeight="1" x14ac:dyDescent="0.25">
      <c r="A251" s="25" t="s">
        <v>333</v>
      </c>
      <c r="B251" s="23"/>
      <c r="C251" s="2" t="s">
        <v>334</v>
      </c>
      <c r="D251" s="2" t="s">
        <v>44</v>
      </c>
      <c r="E251" s="3" t="s">
        <v>18</v>
      </c>
      <c r="F251" s="4">
        <v>0</v>
      </c>
      <c r="G251" s="4">
        <v>0</v>
      </c>
      <c r="H251" s="4">
        <v>0</v>
      </c>
      <c r="I251" s="4">
        <v>2743.91</v>
      </c>
      <c r="J251" s="26">
        <v>2743.91</v>
      </c>
      <c r="K251" s="23"/>
      <c r="L251" s="4">
        <v>0</v>
      </c>
      <c r="M251" s="4">
        <v>-9</v>
      </c>
      <c r="N251" s="12"/>
      <c r="O251" s="4">
        <v>2734.91</v>
      </c>
    </row>
    <row r="252" spans="1:15" ht="30" customHeight="1" x14ac:dyDescent="0.25">
      <c r="A252" s="22" t="s">
        <v>121</v>
      </c>
      <c r="B252" s="23"/>
      <c r="C252" s="5" t="s">
        <v>335</v>
      </c>
      <c r="D252" s="5" t="s">
        <v>44</v>
      </c>
      <c r="E252" s="6" t="s">
        <v>16</v>
      </c>
      <c r="F252" s="7">
        <v>0</v>
      </c>
      <c r="G252" s="7">
        <v>0</v>
      </c>
      <c r="H252" s="7">
        <v>0</v>
      </c>
      <c r="I252" s="7">
        <v>156.54</v>
      </c>
      <c r="J252" s="24">
        <v>156.54</v>
      </c>
      <c r="K252" s="23"/>
      <c r="L252" s="7">
        <v>0</v>
      </c>
      <c r="M252" s="7">
        <v>-0.51</v>
      </c>
      <c r="N252" s="13"/>
      <c r="O252" s="7">
        <v>156.03</v>
      </c>
    </row>
    <row r="253" spans="1:15" ht="30" customHeight="1" x14ac:dyDescent="0.25">
      <c r="A253" s="25" t="s">
        <v>115</v>
      </c>
      <c r="B253" s="23"/>
      <c r="C253" s="2" t="s">
        <v>336</v>
      </c>
      <c r="D253" s="2" t="s">
        <v>44</v>
      </c>
      <c r="E253" s="3" t="s">
        <v>16</v>
      </c>
      <c r="F253" s="4">
        <v>0</v>
      </c>
      <c r="G253" s="4">
        <v>0</v>
      </c>
      <c r="H253" s="4">
        <v>0</v>
      </c>
      <c r="I253" s="4">
        <v>205.25</v>
      </c>
      <c r="J253" s="26">
        <v>205.25</v>
      </c>
      <c r="K253" s="23"/>
      <c r="L253" s="4">
        <v>0</v>
      </c>
      <c r="M253" s="4">
        <v>-0.66</v>
      </c>
      <c r="N253" s="12"/>
      <c r="O253" s="4">
        <v>204.59</v>
      </c>
    </row>
    <row r="254" spans="1:15" ht="30" customHeight="1" x14ac:dyDescent="0.25">
      <c r="A254" s="22" t="s">
        <v>115</v>
      </c>
      <c r="B254" s="23"/>
      <c r="C254" s="5" t="s">
        <v>337</v>
      </c>
      <c r="D254" s="5" t="s">
        <v>44</v>
      </c>
      <c r="E254" s="6" t="s">
        <v>16</v>
      </c>
      <c r="F254" s="7">
        <v>0</v>
      </c>
      <c r="G254" s="7">
        <v>0</v>
      </c>
      <c r="H254" s="7">
        <v>0</v>
      </c>
      <c r="I254" s="7">
        <v>3473.64</v>
      </c>
      <c r="J254" s="24">
        <v>3473.64</v>
      </c>
      <c r="K254" s="23"/>
      <c r="L254" s="7">
        <v>0</v>
      </c>
      <c r="M254" s="7">
        <v>-11.28</v>
      </c>
      <c r="N254" s="13"/>
      <c r="O254" s="7">
        <v>3462.36</v>
      </c>
    </row>
    <row r="255" spans="1:15" ht="30" customHeight="1" x14ac:dyDescent="0.25">
      <c r="A255" s="25" t="s">
        <v>115</v>
      </c>
      <c r="B255" s="23"/>
      <c r="C255" s="2" t="s">
        <v>338</v>
      </c>
      <c r="D255" s="2" t="s">
        <v>44</v>
      </c>
      <c r="E255" s="3" t="s">
        <v>16</v>
      </c>
      <c r="F255" s="4">
        <v>0</v>
      </c>
      <c r="G255" s="4">
        <v>0</v>
      </c>
      <c r="H255" s="4">
        <v>0</v>
      </c>
      <c r="I255" s="4">
        <v>159.12</v>
      </c>
      <c r="J255" s="26">
        <v>159.12</v>
      </c>
      <c r="K255" s="23"/>
      <c r="L255" s="4">
        <v>0</v>
      </c>
      <c r="M255" s="4">
        <v>-0.52</v>
      </c>
      <c r="N255" s="12"/>
      <c r="O255" s="4">
        <v>158.6</v>
      </c>
    </row>
    <row r="256" spans="1:15" ht="30" customHeight="1" x14ac:dyDescent="0.25">
      <c r="A256" s="22" t="s">
        <v>176</v>
      </c>
      <c r="B256" s="23"/>
      <c r="C256" s="5" t="s">
        <v>339</v>
      </c>
      <c r="D256" s="5" t="s">
        <v>44</v>
      </c>
      <c r="E256" s="6" t="s">
        <v>16</v>
      </c>
      <c r="F256" s="7">
        <v>0</v>
      </c>
      <c r="G256" s="7">
        <v>0</v>
      </c>
      <c r="H256" s="7">
        <v>0</v>
      </c>
      <c r="I256" s="7">
        <v>20.76</v>
      </c>
      <c r="J256" s="24">
        <v>20.76</v>
      </c>
      <c r="K256" s="23"/>
      <c r="L256" s="7">
        <v>0</v>
      </c>
      <c r="M256" s="7">
        <v>-7.0000000000000007E-2</v>
      </c>
      <c r="N256" s="13"/>
      <c r="O256" s="7">
        <v>20.69</v>
      </c>
    </row>
    <row r="257" spans="1:15" ht="30" customHeight="1" x14ac:dyDescent="0.25">
      <c r="A257" s="25" t="s">
        <v>71</v>
      </c>
      <c r="B257" s="23"/>
      <c r="C257" s="2" t="s">
        <v>340</v>
      </c>
      <c r="D257" s="2" t="s">
        <v>44</v>
      </c>
      <c r="E257" s="3" t="s">
        <v>16</v>
      </c>
      <c r="F257" s="4">
        <v>0</v>
      </c>
      <c r="G257" s="4">
        <v>0</v>
      </c>
      <c r="H257" s="4">
        <v>0</v>
      </c>
      <c r="I257" s="4">
        <v>590.24</v>
      </c>
      <c r="J257" s="26">
        <v>590.24</v>
      </c>
      <c r="K257" s="23"/>
      <c r="L257" s="4">
        <v>0</v>
      </c>
      <c r="M257" s="4">
        <v>-1.92</v>
      </c>
      <c r="N257" s="12"/>
      <c r="O257" s="4">
        <v>588.32000000000005</v>
      </c>
    </row>
    <row r="258" spans="1:15" ht="30" customHeight="1" x14ac:dyDescent="0.25">
      <c r="A258" s="22" t="s">
        <v>341</v>
      </c>
      <c r="B258" s="23"/>
      <c r="C258" s="5" t="s">
        <v>342</v>
      </c>
      <c r="D258" s="5" t="s">
        <v>44</v>
      </c>
      <c r="E258" s="6" t="s">
        <v>16</v>
      </c>
      <c r="F258" s="7">
        <v>0</v>
      </c>
      <c r="G258" s="7">
        <v>0</v>
      </c>
      <c r="H258" s="7">
        <v>0</v>
      </c>
      <c r="I258" s="7">
        <v>1723.84</v>
      </c>
      <c r="J258" s="24">
        <v>1723.84</v>
      </c>
      <c r="K258" s="23"/>
      <c r="L258" s="7">
        <v>0</v>
      </c>
      <c r="M258" s="7">
        <v>-5.58</v>
      </c>
      <c r="N258" s="13"/>
      <c r="O258" s="7">
        <v>1718.26</v>
      </c>
    </row>
    <row r="259" spans="1:15" ht="30" customHeight="1" x14ac:dyDescent="0.25">
      <c r="A259" s="25" t="s">
        <v>121</v>
      </c>
      <c r="B259" s="23"/>
      <c r="C259" s="2" t="s">
        <v>343</v>
      </c>
      <c r="D259" s="2" t="s">
        <v>44</v>
      </c>
      <c r="E259" s="3" t="s">
        <v>18</v>
      </c>
      <c r="F259" s="4">
        <v>0</v>
      </c>
      <c r="G259" s="4">
        <v>0</v>
      </c>
      <c r="H259" s="4">
        <v>0</v>
      </c>
      <c r="I259" s="4">
        <v>7407.36</v>
      </c>
      <c r="J259" s="26">
        <v>7407.36</v>
      </c>
      <c r="K259" s="23"/>
      <c r="L259" s="4">
        <v>0</v>
      </c>
      <c r="M259" s="4">
        <v>-24.09</v>
      </c>
      <c r="N259" s="12"/>
      <c r="O259" s="4">
        <v>7383.27</v>
      </c>
    </row>
    <row r="260" spans="1:15" ht="30" customHeight="1" x14ac:dyDescent="0.25">
      <c r="A260" s="22" t="s">
        <v>121</v>
      </c>
      <c r="B260" s="23"/>
      <c r="C260" s="5" t="s">
        <v>344</v>
      </c>
      <c r="D260" s="5" t="s">
        <v>44</v>
      </c>
      <c r="E260" s="6" t="s">
        <v>18</v>
      </c>
      <c r="F260" s="7">
        <v>0</v>
      </c>
      <c r="G260" s="7">
        <v>0</v>
      </c>
      <c r="H260" s="7">
        <v>0</v>
      </c>
      <c r="I260" s="7">
        <v>7625.72</v>
      </c>
      <c r="J260" s="24">
        <v>7625.72</v>
      </c>
      <c r="K260" s="23"/>
      <c r="L260" s="7">
        <v>0</v>
      </c>
      <c r="M260" s="7">
        <v>-24.82</v>
      </c>
      <c r="N260" s="13"/>
      <c r="O260" s="7">
        <v>7600.9</v>
      </c>
    </row>
    <row r="261" spans="1:15" ht="30" customHeight="1" x14ac:dyDescent="0.25">
      <c r="A261" s="25" t="s">
        <v>345</v>
      </c>
      <c r="B261" s="23"/>
      <c r="C261" s="2" t="s">
        <v>346</v>
      </c>
      <c r="D261" s="2" t="s">
        <v>44</v>
      </c>
      <c r="E261" s="3" t="s">
        <v>18</v>
      </c>
      <c r="F261" s="4">
        <v>0</v>
      </c>
      <c r="G261" s="4">
        <v>0</v>
      </c>
      <c r="H261" s="4">
        <v>0</v>
      </c>
      <c r="I261" s="4">
        <v>5956.88</v>
      </c>
      <c r="J261" s="26">
        <v>5956.88</v>
      </c>
      <c r="K261" s="23"/>
      <c r="L261" s="4">
        <v>0</v>
      </c>
      <c r="M261" s="4">
        <v>-19.260000000000002</v>
      </c>
      <c r="N261" s="12"/>
      <c r="O261" s="4">
        <v>5937.62</v>
      </c>
    </row>
    <row r="262" spans="1:15" ht="30" customHeight="1" x14ac:dyDescent="0.25">
      <c r="A262" s="22" t="s">
        <v>347</v>
      </c>
      <c r="B262" s="23"/>
      <c r="C262" s="5" t="s">
        <v>348</v>
      </c>
      <c r="D262" s="5" t="s">
        <v>49</v>
      </c>
      <c r="E262" s="6" t="s">
        <v>16</v>
      </c>
      <c r="F262" s="7">
        <v>0</v>
      </c>
      <c r="G262" s="7">
        <v>0</v>
      </c>
      <c r="H262" s="7">
        <v>0</v>
      </c>
      <c r="I262" s="7">
        <v>199.13</v>
      </c>
      <c r="J262" s="24">
        <v>199.13</v>
      </c>
      <c r="K262" s="23"/>
      <c r="L262" s="7">
        <v>0</v>
      </c>
      <c r="M262" s="7">
        <v>-0.62</v>
      </c>
      <c r="N262" s="13"/>
      <c r="O262" s="7">
        <v>198.51</v>
      </c>
    </row>
    <row r="263" spans="1:15" ht="30" customHeight="1" x14ac:dyDescent="0.25">
      <c r="A263" s="25" t="s">
        <v>349</v>
      </c>
      <c r="B263" s="23"/>
      <c r="C263" s="2" t="s">
        <v>350</v>
      </c>
      <c r="D263" s="2" t="s">
        <v>44</v>
      </c>
      <c r="E263" s="3" t="s">
        <v>18</v>
      </c>
      <c r="F263" s="4">
        <v>0</v>
      </c>
      <c r="G263" s="4">
        <v>0</v>
      </c>
      <c r="H263" s="4">
        <v>0</v>
      </c>
      <c r="I263" s="4">
        <v>10032.030000000001</v>
      </c>
      <c r="J263" s="26">
        <v>10032.030000000001</v>
      </c>
      <c r="K263" s="23"/>
      <c r="L263" s="4">
        <v>0</v>
      </c>
      <c r="M263" s="4">
        <v>-37.979999999999997</v>
      </c>
      <c r="N263" s="12"/>
      <c r="O263" s="4">
        <v>9994.0499999999993</v>
      </c>
    </row>
    <row r="264" spans="1:15" ht="30" customHeight="1" x14ac:dyDescent="0.25">
      <c r="A264" s="22" t="s">
        <v>349</v>
      </c>
      <c r="B264" s="23"/>
      <c r="C264" s="5" t="s">
        <v>351</v>
      </c>
      <c r="D264" s="5" t="s">
        <v>44</v>
      </c>
      <c r="E264" s="6" t="s">
        <v>18</v>
      </c>
      <c r="F264" s="7">
        <v>0</v>
      </c>
      <c r="G264" s="7">
        <v>0</v>
      </c>
      <c r="H264" s="7">
        <v>0</v>
      </c>
      <c r="I264" s="7">
        <v>2287.27</v>
      </c>
      <c r="J264" s="24">
        <v>2287.27</v>
      </c>
      <c r="K264" s="23"/>
      <c r="L264" s="7">
        <v>0</v>
      </c>
      <c r="M264" s="7">
        <v>-7.33</v>
      </c>
      <c r="N264" s="13"/>
      <c r="O264" s="7">
        <v>2279.94</v>
      </c>
    </row>
    <row r="265" spans="1:15" ht="30" customHeight="1" x14ac:dyDescent="0.25">
      <c r="A265" s="25" t="s">
        <v>352</v>
      </c>
      <c r="B265" s="23"/>
      <c r="C265" s="2" t="s">
        <v>353</v>
      </c>
      <c r="D265" s="2" t="s">
        <v>15</v>
      </c>
      <c r="E265" s="3" t="s">
        <v>16</v>
      </c>
      <c r="F265" s="4">
        <v>0</v>
      </c>
      <c r="G265" s="4">
        <v>0</v>
      </c>
      <c r="H265" s="4">
        <v>0</v>
      </c>
      <c r="I265" s="4">
        <v>1228.3699999999999</v>
      </c>
      <c r="J265" s="26">
        <v>1228.3699999999999</v>
      </c>
      <c r="K265" s="23"/>
      <c r="L265" s="4">
        <v>0</v>
      </c>
      <c r="M265" s="4">
        <v>-3.98</v>
      </c>
      <c r="N265" s="12"/>
      <c r="O265" s="4">
        <v>1224.3900000000001</v>
      </c>
    </row>
    <row r="266" spans="1:15" ht="30" customHeight="1" x14ac:dyDescent="0.25">
      <c r="A266" s="22" t="s">
        <v>354</v>
      </c>
      <c r="B266" s="23"/>
      <c r="C266" s="5" t="s">
        <v>355</v>
      </c>
      <c r="D266" s="5" t="s">
        <v>15</v>
      </c>
      <c r="E266" s="6" t="s">
        <v>16</v>
      </c>
      <c r="F266" s="7">
        <v>0</v>
      </c>
      <c r="G266" s="7">
        <v>0</v>
      </c>
      <c r="H266" s="7">
        <v>0</v>
      </c>
      <c r="I266" s="7">
        <v>2656.79</v>
      </c>
      <c r="J266" s="24">
        <v>2656.79</v>
      </c>
      <c r="K266" s="23"/>
      <c r="L266" s="7">
        <v>0</v>
      </c>
      <c r="M266" s="7">
        <v>-8.5</v>
      </c>
      <c r="N266" s="13"/>
      <c r="O266" s="7">
        <v>2648.29</v>
      </c>
    </row>
    <row r="267" spans="1:15" ht="30" customHeight="1" x14ac:dyDescent="0.25">
      <c r="A267" s="25" t="s">
        <v>356</v>
      </c>
      <c r="B267" s="23"/>
      <c r="C267" s="2" t="s">
        <v>357</v>
      </c>
      <c r="D267" s="2" t="s">
        <v>15</v>
      </c>
      <c r="E267" s="3" t="s">
        <v>16</v>
      </c>
      <c r="F267" s="4">
        <v>0</v>
      </c>
      <c r="G267" s="4">
        <v>0</v>
      </c>
      <c r="H267" s="4">
        <v>0</v>
      </c>
      <c r="I267" s="4">
        <v>414.42</v>
      </c>
      <c r="J267" s="26">
        <v>414.42</v>
      </c>
      <c r="K267" s="23"/>
      <c r="L267" s="4">
        <v>0</v>
      </c>
      <c r="M267" s="4">
        <v>-1.29</v>
      </c>
      <c r="N267" s="12"/>
      <c r="O267" s="4">
        <v>413.13</v>
      </c>
    </row>
    <row r="268" spans="1:15" ht="30" customHeight="1" x14ac:dyDescent="0.25">
      <c r="A268" s="22" t="s">
        <v>358</v>
      </c>
      <c r="B268" s="23"/>
      <c r="C268" s="5" t="s">
        <v>359</v>
      </c>
      <c r="D268" s="5" t="s">
        <v>15</v>
      </c>
      <c r="E268" s="6" t="s">
        <v>16</v>
      </c>
      <c r="F268" s="7">
        <v>0</v>
      </c>
      <c r="G268" s="7">
        <v>0</v>
      </c>
      <c r="H268" s="7">
        <v>0</v>
      </c>
      <c r="I268" s="7">
        <v>5583.07</v>
      </c>
      <c r="J268" s="24">
        <v>5583.07</v>
      </c>
      <c r="K268" s="23"/>
      <c r="L268" s="7">
        <v>0</v>
      </c>
      <c r="M268" s="7">
        <v>-18.059999999999999</v>
      </c>
      <c r="N268" s="13"/>
      <c r="O268" s="7">
        <v>5565.01</v>
      </c>
    </row>
    <row r="269" spans="1:15" ht="30" customHeight="1" x14ac:dyDescent="0.25">
      <c r="A269" s="25" t="s">
        <v>360</v>
      </c>
      <c r="B269" s="23"/>
      <c r="C269" s="2" t="s">
        <v>361</v>
      </c>
      <c r="D269" s="2" t="s">
        <v>44</v>
      </c>
      <c r="E269" s="3" t="s">
        <v>16</v>
      </c>
      <c r="F269" s="4">
        <v>0</v>
      </c>
      <c r="G269" s="4">
        <v>0</v>
      </c>
      <c r="H269" s="4">
        <v>0</v>
      </c>
      <c r="I269" s="4">
        <v>2867.71</v>
      </c>
      <c r="J269" s="26">
        <v>2867.71</v>
      </c>
      <c r="K269" s="23"/>
      <c r="L269" s="4">
        <v>0</v>
      </c>
      <c r="M269" s="4">
        <v>-9.33</v>
      </c>
      <c r="N269" s="12"/>
      <c r="O269" s="4">
        <v>2858.38</v>
      </c>
    </row>
    <row r="270" spans="1:15" ht="30" customHeight="1" x14ac:dyDescent="0.25">
      <c r="A270" s="22" t="s">
        <v>362</v>
      </c>
      <c r="B270" s="23"/>
      <c r="C270" s="5" t="s">
        <v>363</v>
      </c>
      <c r="D270" s="5" t="s">
        <v>15</v>
      </c>
      <c r="E270" s="6" t="s">
        <v>16</v>
      </c>
      <c r="F270" s="7">
        <v>0</v>
      </c>
      <c r="G270" s="7">
        <v>0</v>
      </c>
      <c r="H270" s="7">
        <v>0</v>
      </c>
      <c r="I270" s="7">
        <v>3163.14</v>
      </c>
      <c r="J270" s="24">
        <v>3163.14</v>
      </c>
      <c r="K270" s="23"/>
      <c r="L270" s="7">
        <v>0</v>
      </c>
      <c r="M270" s="7">
        <v>-10.130000000000001</v>
      </c>
      <c r="N270" s="13"/>
      <c r="O270" s="7">
        <v>3153.01</v>
      </c>
    </row>
    <row r="271" spans="1:15" ht="30" customHeight="1" x14ac:dyDescent="0.25">
      <c r="A271" s="25" t="s">
        <v>364</v>
      </c>
      <c r="B271" s="23"/>
      <c r="C271" s="2" t="s">
        <v>365</v>
      </c>
      <c r="D271" s="2" t="s">
        <v>15</v>
      </c>
      <c r="E271" s="3" t="s">
        <v>16</v>
      </c>
      <c r="F271" s="4">
        <v>0</v>
      </c>
      <c r="G271" s="4">
        <v>0</v>
      </c>
      <c r="H271" s="4">
        <v>0</v>
      </c>
      <c r="I271" s="4">
        <v>3710.22</v>
      </c>
      <c r="J271" s="26">
        <v>3710.22</v>
      </c>
      <c r="K271" s="23"/>
      <c r="L271" s="4">
        <v>0</v>
      </c>
      <c r="M271" s="4">
        <v>-12.03</v>
      </c>
      <c r="N271" s="12"/>
      <c r="O271" s="4">
        <v>3698.19</v>
      </c>
    </row>
    <row r="272" spans="1:15" ht="30" customHeight="1" x14ac:dyDescent="0.25">
      <c r="A272" s="22" t="s">
        <v>366</v>
      </c>
      <c r="B272" s="23"/>
      <c r="C272" s="5" t="s">
        <v>367</v>
      </c>
      <c r="D272" s="5" t="s">
        <v>15</v>
      </c>
      <c r="E272" s="6" t="s">
        <v>16</v>
      </c>
      <c r="F272" s="7">
        <v>0</v>
      </c>
      <c r="G272" s="7">
        <v>0</v>
      </c>
      <c r="H272" s="7">
        <v>0</v>
      </c>
      <c r="I272" s="7">
        <v>1018.13</v>
      </c>
      <c r="J272" s="24">
        <v>1018.13</v>
      </c>
      <c r="K272" s="23"/>
      <c r="L272" s="7">
        <v>0</v>
      </c>
      <c r="M272" s="7">
        <v>-3.31</v>
      </c>
      <c r="N272" s="13"/>
      <c r="O272" s="7">
        <v>1014.82</v>
      </c>
    </row>
    <row r="273" spans="1:15" ht="30" customHeight="1" x14ac:dyDescent="0.25">
      <c r="A273" s="25" t="s">
        <v>368</v>
      </c>
      <c r="B273" s="23"/>
      <c r="C273" s="2" t="s">
        <v>369</v>
      </c>
      <c r="D273" s="2" t="s">
        <v>15</v>
      </c>
      <c r="E273" s="3" t="s">
        <v>16</v>
      </c>
      <c r="F273" s="4">
        <v>0</v>
      </c>
      <c r="G273" s="4">
        <v>0</v>
      </c>
      <c r="H273" s="4">
        <v>0</v>
      </c>
      <c r="I273" s="4">
        <v>2368.77</v>
      </c>
      <c r="J273" s="26">
        <v>2368.77</v>
      </c>
      <c r="K273" s="23"/>
      <c r="L273" s="4">
        <v>0</v>
      </c>
      <c r="M273" s="4">
        <v>-7.65</v>
      </c>
      <c r="N273" s="12"/>
      <c r="O273" s="4">
        <v>2361.12</v>
      </c>
    </row>
    <row r="274" spans="1:15" ht="30" customHeight="1" x14ac:dyDescent="0.25">
      <c r="A274" s="22" t="s">
        <v>71</v>
      </c>
      <c r="B274" s="23"/>
      <c r="C274" s="5" t="s">
        <v>370</v>
      </c>
      <c r="D274" s="5" t="s">
        <v>44</v>
      </c>
      <c r="E274" s="6" t="s">
        <v>16</v>
      </c>
      <c r="F274" s="7">
        <v>0</v>
      </c>
      <c r="G274" s="7">
        <v>0</v>
      </c>
      <c r="H274" s="7">
        <v>0</v>
      </c>
      <c r="I274" s="7">
        <v>50.47</v>
      </c>
      <c r="J274" s="24">
        <v>50.47</v>
      </c>
      <c r="K274" s="23"/>
      <c r="L274" s="7">
        <v>0</v>
      </c>
      <c r="M274" s="7">
        <v>-0.16</v>
      </c>
      <c r="N274" s="13"/>
      <c r="O274" s="7">
        <v>50.31</v>
      </c>
    </row>
    <row r="275" spans="1:15" ht="30" customHeight="1" x14ac:dyDescent="0.25">
      <c r="A275" s="25" t="s">
        <v>371</v>
      </c>
      <c r="B275" s="23"/>
      <c r="C275" s="2" t="s">
        <v>372</v>
      </c>
      <c r="D275" s="2" t="s">
        <v>49</v>
      </c>
      <c r="E275" s="3" t="s">
        <v>16</v>
      </c>
      <c r="F275" s="4">
        <v>0</v>
      </c>
      <c r="G275" s="4">
        <v>0</v>
      </c>
      <c r="H275" s="4">
        <v>0</v>
      </c>
      <c r="I275" s="4">
        <v>235.1</v>
      </c>
      <c r="J275" s="26">
        <v>235.1</v>
      </c>
      <c r="K275" s="23"/>
      <c r="L275" s="4">
        <v>0</v>
      </c>
      <c r="M275" s="4">
        <v>-0.77</v>
      </c>
      <c r="N275" s="12"/>
      <c r="O275" s="4">
        <v>234.33</v>
      </c>
    </row>
    <row r="276" spans="1:15" ht="30" customHeight="1" x14ac:dyDescent="0.25">
      <c r="A276" s="22" t="s">
        <v>373</v>
      </c>
      <c r="B276" s="23"/>
      <c r="C276" s="5" t="s">
        <v>374</v>
      </c>
      <c r="D276" s="5" t="s">
        <v>44</v>
      </c>
      <c r="E276" s="6" t="s">
        <v>18</v>
      </c>
      <c r="F276" s="7">
        <v>0</v>
      </c>
      <c r="G276" s="7">
        <v>0</v>
      </c>
      <c r="H276" s="7">
        <v>0</v>
      </c>
      <c r="I276" s="7">
        <v>1005.38</v>
      </c>
      <c r="J276" s="24">
        <v>1005.38</v>
      </c>
      <c r="K276" s="23"/>
      <c r="L276" s="7">
        <v>0</v>
      </c>
      <c r="M276" s="7">
        <v>-3.27</v>
      </c>
      <c r="N276" s="13"/>
      <c r="O276" s="7">
        <v>1002.11</v>
      </c>
    </row>
    <row r="277" spans="1:15" ht="30" customHeight="1" x14ac:dyDescent="0.25">
      <c r="A277" s="25" t="s">
        <v>375</v>
      </c>
      <c r="B277" s="23"/>
      <c r="C277" s="2" t="s">
        <v>376</v>
      </c>
      <c r="D277" s="2" t="s">
        <v>44</v>
      </c>
      <c r="E277" s="3" t="s">
        <v>16</v>
      </c>
      <c r="F277" s="4">
        <v>0</v>
      </c>
      <c r="G277" s="4">
        <v>0</v>
      </c>
      <c r="H277" s="4">
        <v>0</v>
      </c>
      <c r="I277" s="4">
        <v>13.93</v>
      </c>
      <c r="J277" s="26">
        <v>13.93</v>
      </c>
      <c r="K277" s="23"/>
      <c r="L277" s="4">
        <v>0</v>
      </c>
      <c r="M277" s="4">
        <v>-0.04</v>
      </c>
      <c r="N277" s="12"/>
      <c r="O277" s="4">
        <v>13.89</v>
      </c>
    </row>
    <row r="278" spans="1:15" ht="30" customHeight="1" x14ac:dyDescent="0.25">
      <c r="A278" s="22" t="s">
        <v>377</v>
      </c>
      <c r="B278" s="23"/>
      <c r="C278" s="5" t="s">
        <v>378</v>
      </c>
      <c r="D278" s="5" t="s">
        <v>44</v>
      </c>
      <c r="E278" s="6" t="s">
        <v>18</v>
      </c>
      <c r="F278" s="7">
        <v>0</v>
      </c>
      <c r="G278" s="7">
        <v>0</v>
      </c>
      <c r="H278" s="7">
        <v>0</v>
      </c>
      <c r="I278" s="7">
        <v>52465.120000000003</v>
      </c>
      <c r="J278" s="24">
        <v>52465.120000000003</v>
      </c>
      <c r="K278" s="23"/>
      <c r="L278" s="7">
        <v>0</v>
      </c>
      <c r="M278" s="7">
        <v>-189.78</v>
      </c>
      <c r="N278" s="13"/>
      <c r="O278" s="7">
        <v>52275.34</v>
      </c>
    </row>
    <row r="279" spans="1:15" ht="30" customHeight="1" x14ac:dyDescent="0.25">
      <c r="A279" s="25" t="s">
        <v>377</v>
      </c>
      <c r="B279" s="23"/>
      <c r="C279" s="2" t="s">
        <v>379</v>
      </c>
      <c r="D279" s="2" t="s">
        <v>44</v>
      </c>
      <c r="E279" s="3" t="s">
        <v>18</v>
      </c>
      <c r="F279" s="4">
        <v>0</v>
      </c>
      <c r="G279" s="4">
        <v>0</v>
      </c>
      <c r="H279" s="4">
        <v>0</v>
      </c>
      <c r="I279" s="4">
        <v>10790.69</v>
      </c>
      <c r="J279" s="26">
        <v>10790.69</v>
      </c>
      <c r="K279" s="23"/>
      <c r="L279" s="4">
        <v>0</v>
      </c>
      <c r="M279" s="4">
        <v>-34.93</v>
      </c>
      <c r="N279" s="12"/>
      <c r="O279" s="4">
        <v>10755.76</v>
      </c>
    </row>
    <row r="280" spans="1:15" ht="30" customHeight="1" x14ac:dyDescent="0.25">
      <c r="A280" s="22" t="s">
        <v>380</v>
      </c>
      <c r="B280" s="23"/>
      <c r="C280" s="5" t="s">
        <v>381</v>
      </c>
      <c r="D280" s="5" t="s">
        <v>44</v>
      </c>
      <c r="E280" s="6" t="s">
        <v>18</v>
      </c>
      <c r="F280" s="7">
        <v>0</v>
      </c>
      <c r="G280" s="7">
        <v>0</v>
      </c>
      <c r="H280" s="7">
        <v>0</v>
      </c>
      <c r="I280" s="7">
        <v>9.11</v>
      </c>
      <c r="J280" s="24">
        <v>9.11</v>
      </c>
      <c r="K280" s="23"/>
      <c r="L280" s="7">
        <v>0</v>
      </c>
      <c r="M280" s="7">
        <v>-0.03</v>
      </c>
      <c r="N280" s="13"/>
      <c r="O280" s="7">
        <v>9.08</v>
      </c>
    </row>
    <row r="281" spans="1:15" ht="30" customHeight="1" x14ac:dyDescent="0.25">
      <c r="A281" s="25" t="s">
        <v>380</v>
      </c>
      <c r="B281" s="23"/>
      <c r="C281" s="2" t="s">
        <v>382</v>
      </c>
      <c r="D281" s="2" t="s">
        <v>44</v>
      </c>
      <c r="E281" s="3" t="s">
        <v>18</v>
      </c>
      <c r="F281" s="4">
        <v>0</v>
      </c>
      <c r="G281" s="4">
        <v>0</v>
      </c>
      <c r="H281" s="4">
        <v>0</v>
      </c>
      <c r="I281" s="4">
        <v>59.93</v>
      </c>
      <c r="J281" s="26">
        <v>59.93</v>
      </c>
      <c r="K281" s="23"/>
      <c r="L281" s="4">
        <v>0</v>
      </c>
      <c r="M281" s="4">
        <v>-0.2</v>
      </c>
      <c r="N281" s="12"/>
      <c r="O281" s="4">
        <v>59.73</v>
      </c>
    </row>
    <row r="282" spans="1:15" ht="30" customHeight="1" x14ac:dyDescent="0.25">
      <c r="A282" s="22" t="s">
        <v>380</v>
      </c>
      <c r="B282" s="23"/>
      <c r="C282" s="5" t="s">
        <v>383</v>
      </c>
      <c r="D282" s="5" t="s">
        <v>44</v>
      </c>
      <c r="E282" s="6" t="s">
        <v>18</v>
      </c>
      <c r="F282" s="7">
        <v>0</v>
      </c>
      <c r="G282" s="7">
        <v>0</v>
      </c>
      <c r="H282" s="7">
        <v>0</v>
      </c>
      <c r="I282" s="7">
        <v>4.26</v>
      </c>
      <c r="J282" s="24">
        <v>4.26</v>
      </c>
      <c r="K282" s="23"/>
      <c r="L282" s="7">
        <v>0</v>
      </c>
      <c r="M282" s="7">
        <v>-0.01</v>
      </c>
      <c r="N282" s="13"/>
      <c r="O282" s="7">
        <v>4.25</v>
      </c>
    </row>
    <row r="283" spans="1:15" ht="30" customHeight="1" x14ac:dyDescent="0.25">
      <c r="A283" s="25" t="s">
        <v>380</v>
      </c>
      <c r="B283" s="23"/>
      <c r="C283" s="2" t="s">
        <v>384</v>
      </c>
      <c r="D283" s="2" t="s">
        <v>44</v>
      </c>
      <c r="E283" s="3" t="s">
        <v>18</v>
      </c>
      <c r="F283" s="4">
        <v>0</v>
      </c>
      <c r="G283" s="4">
        <v>0</v>
      </c>
      <c r="H283" s="4">
        <v>0</v>
      </c>
      <c r="I283" s="4">
        <v>2.87</v>
      </c>
      <c r="J283" s="26">
        <v>2.87</v>
      </c>
      <c r="K283" s="23"/>
      <c r="L283" s="4">
        <v>0</v>
      </c>
      <c r="M283" s="4">
        <v>-0.01</v>
      </c>
      <c r="N283" s="12"/>
      <c r="O283" s="4">
        <v>2.86</v>
      </c>
    </row>
    <row r="284" spans="1:15" ht="30" customHeight="1" x14ac:dyDescent="0.25">
      <c r="A284" s="22" t="s">
        <v>380</v>
      </c>
      <c r="B284" s="23"/>
      <c r="C284" s="5" t="s">
        <v>385</v>
      </c>
      <c r="D284" s="5" t="s">
        <v>44</v>
      </c>
      <c r="E284" s="6" t="s">
        <v>18</v>
      </c>
      <c r="F284" s="7">
        <v>0</v>
      </c>
      <c r="G284" s="7">
        <v>0</v>
      </c>
      <c r="H284" s="7">
        <v>0</v>
      </c>
      <c r="I284" s="7">
        <v>988.21</v>
      </c>
      <c r="J284" s="24">
        <v>988.21</v>
      </c>
      <c r="K284" s="23"/>
      <c r="L284" s="7">
        <v>0</v>
      </c>
      <c r="M284" s="7">
        <v>-3.24</v>
      </c>
      <c r="N284" s="13"/>
      <c r="O284" s="7">
        <v>984.97</v>
      </c>
    </row>
    <row r="285" spans="1:15" ht="30" customHeight="1" x14ac:dyDescent="0.25">
      <c r="A285" s="25" t="s">
        <v>380</v>
      </c>
      <c r="B285" s="23"/>
      <c r="C285" s="2" t="s">
        <v>386</v>
      </c>
      <c r="D285" s="2" t="s">
        <v>44</v>
      </c>
      <c r="E285" s="3" t="s">
        <v>18</v>
      </c>
      <c r="F285" s="4">
        <v>0</v>
      </c>
      <c r="G285" s="4">
        <v>0</v>
      </c>
      <c r="H285" s="4">
        <v>0</v>
      </c>
      <c r="I285" s="4">
        <v>33.26</v>
      </c>
      <c r="J285" s="26">
        <v>33.26</v>
      </c>
      <c r="K285" s="23"/>
      <c r="L285" s="4">
        <v>0</v>
      </c>
      <c r="M285" s="4">
        <v>-0.11</v>
      </c>
      <c r="N285" s="12"/>
      <c r="O285" s="4">
        <v>33.15</v>
      </c>
    </row>
    <row r="286" spans="1:15" ht="30" customHeight="1" x14ac:dyDescent="0.25">
      <c r="A286" s="22" t="s">
        <v>387</v>
      </c>
      <c r="B286" s="23"/>
      <c r="C286" s="5" t="s">
        <v>388</v>
      </c>
      <c r="D286" s="5" t="s">
        <v>44</v>
      </c>
      <c r="E286" s="6" t="s">
        <v>16</v>
      </c>
      <c r="F286" s="7">
        <v>0</v>
      </c>
      <c r="G286" s="7">
        <v>0</v>
      </c>
      <c r="H286" s="7">
        <v>0</v>
      </c>
      <c r="I286" s="7">
        <v>628.53</v>
      </c>
      <c r="J286" s="24">
        <v>628.53</v>
      </c>
      <c r="K286" s="23"/>
      <c r="L286" s="7">
        <v>0</v>
      </c>
      <c r="M286" s="7">
        <v>-2.0099999999999998</v>
      </c>
      <c r="N286" s="13"/>
      <c r="O286" s="7">
        <v>626.52</v>
      </c>
    </row>
    <row r="287" spans="1:15" ht="30" customHeight="1" x14ac:dyDescent="0.25">
      <c r="A287" s="25" t="s">
        <v>387</v>
      </c>
      <c r="B287" s="23"/>
      <c r="C287" s="2" t="s">
        <v>389</v>
      </c>
      <c r="D287" s="2" t="s">
        <v>44</v>
      </c>
      <c r="E287" s="3" t="s">
        <v>16</v>
      </c>
      <c r="F287" s="4">
        <v>0</v>
      </c>
      <c r="G287" s="4">
        <v>0</v>
      </c>
      <c r="H287" s="4">
        <v>0</v>
      </c>
      <c r="I287" s="4">
        <v>215.66</v>
      </c>
      <c r="J287" s="26">
        <v>215.66</v>
      </c>
      <c r="K287" s="23"/>
      <c r="L287" s="4">
        <v>0</v>
      </c>
      <c r="M287" s="4">
        <v>-0.7</v>
      </c>
      <c r="N287" s="12"/>
      <c r="O287" s="4">
        <v>214.96</v>
      </c>
    </row>
    <row r="288" spans="1:15" ht="30" customHeight="1" x14ac:dyDescent="0.25">
      <c r="A288" s="22" t="s">
        <v>387</v>
      </c>
      <c r="B288" s="23"/>
      <c r="C288" s="5" t="s">
        <v>390</v>
      </c>
      <c r="D288" s="5" t="s">
        <v>44</v>
      </c>
      <c r="E288" s="6" t="s">
        <v>16</v>
      </c>
      <c r="F288" s="7">
        <v>0</v>
      </c>
      <c r="G288" s="7">
        <v>0</v>
      </c>
      <c r="H288" s="7">
        <v>0</v>
      </c>
      <c r="I288" s="7">
        <v>31.11</v>
      </c>
      <c r="J288" s="24">
        <v>31.11</v>
      </c>
      <c r="K288" s="23"/>
      <c r="L288" s="7">
        <v>0</v>
      </c>
      <c r="M288" s="7">
        <v>-0.1</v>
      </c>
      <c r="N288" s="13"/>
      <c r="O288" s="7">
        <v>31.01</v>
      </c>
    </row>
    <row r="289" spans="1:15" ht="30" customHeight="1" x14ac:dyDescent="0.25">
      <c r="A289" s="25" t="s">
        <v>387</v>
      </c>
      <c r="B289" s="23"/>
      <c r="C289" s="2" t="s">
        <v>391</v>
      </c>
      <c r="D289" s="2" t="s">
        <v>44</v>
      </c>
      <c r="E289" s="3" t="s">
        <v>16</v>
      </c>
      <c r="F289" s="4">
        <v>0</v>
      </c>
      <c r="G289" s="4">
        <v>0</v>
      </c>
      <c r="H289" s="4">
        <v>0</v>
      </c>
      <c r="I289" s="4">
        <v>1.01</v>
      </c>
      <c r="J289" s="26">
        <v>1.01</v>
      </c>
      <c r="K289" s="23"/>
      <c r="L289" s="4">
        <v>0</v>
      </c>
      <c r="M289" s="4">
        <v>0</v>
      </c>
      <c r="N289" s="12"/>
      <c r="O289" s="4">
        <v>1.01</v>
      </c>
    </row>
    <row r="290" spans="1:15" ht="30" customHeight="1" x14ac:dyDescent="0.25">
      <c r="A290" s="22" t="s">
        <v>387</v>
      </c>
      <c r="B290" s="23"/>
      <c r="C290" s="5" t="s">
        <v>392</v>
      </c>
      <c r="D290" s="5" t="s">
        <v>44</v>
      </c>
      <c r="E290" s="6" t="s">
        <v>16</v>
      </c>
      <c r="F290" s="7">
        <v>0</v>
      </c>
      <c r="G290" s="7">
        <v>0</v>
      </c>
      <c r="H290" s="7">
        <v>0</v>
      </c>
      <c r="I290" s="7">
        <v>10.29</v>
      </c>
      <c r="J290" s="24">
        <v>10.29</v>
      </c>
      <c r="K290" s="23"/>
      <c r="L290" s="7">
        <v>0</v>
      </c>
      <c r="M290" s="7">
        <v>-0.04</v>
      </c>
      <c r="N290" s="13"/>
      <c r="O290" s="7">
        <v>10.25</v>
      </c>
    </row>
    <row r="291" spans="1:15" ht="30" customHeight="1" x14ac:dyDescent="0.25">
      <c r="A291" s="25" t="s">
        <v>50</v>
      </c>
      <c r="B291" s="23"/>
      <c r="C291" s="2" t="s">
        <v>393</v>
      </c>
      <c r="D291" s="2" t="s">
        <v>49</v>
      </c>
      <c r="E291" s="3" t="s">
        <v>16</v>
      </c>
      <c r="F291" s="4">
        <v>0</v>
      </c>
      <c r="G291" s="4">
        <v>0</v>
      </c>
      <c r="H291" s="4">
        <v>0</v>
      </c>
      <c r="I291" s="4">
        <v>42.14</v>
      </c>
      <c r="J291" s="26">
        <v>42.14</v>
      </c>
      <c r="K291" s="23"/>
      <c r="L291" s="4">
        <v>0</v>
      </c>
      <c r="M291" s="4">
        <v>-0.14000000000000001</v>
      </c>
      <c r="N291" s="12"/>
      <c r="O291" s="4">
        <v>42</v>
      </c>
    </row>
    <row r="292" spans="1:15" ht="30" customHeight="1" x14ac:dyDescent="0.25">
      <c r="A292" s="22" t="s">
        <v>387</v>
      </c>
      <c r="B292" s="23"/>
      <c r="C292" s="5" t="s">
        <v>394</v>
      </c>
      <c r="D292" s="5" t="s">
        <v>44</v>
      </c>
      <c r="E292" s="6" t="s">
        <v>16</v>
      </c>
      <c r="F292" s="7">
        <v>0</v>
      </c>
      <c r="G292" s="7">
        <v>0</v>
      </c>
      <c r="H292" s="7">
        <v>0</v>
      </c>
      <c r="I292" s="7">
        <v>432.21</v>
      </c>
      <c r="J292" s="24">
        <v>432.21</v>
      </c>
      <c r="K292" s="23"/>
      <c r="L292" s="7">
        <v>0</v>
      </c>
      <c r="M292" s="7">
        <v>-1.4</v>
      </c>
      <c r="N292" s="13"/>
      <c r="O292" s="7">
        <v>430.81</v>
      </c>
    </row>
    <row r="293" spans="1:15" ht="30" customHeight="1" x14ac:dyDescent="0.25">
      <c r="A293" s="25" t="s">
        <v>387</v>
      </c>
      <c r="B293" s="23"/>
      <c r="C293" s="2" t="s">
        <v>395</v>
      </c>
      <c r="D293" s="2" t="s">
        <v>44</v>
      </c>
      <c r="E293" s="3" t="s">
        <v>16</v>
      </c>
      <c r="F293" s="4">
        <v>0</v>
      </c>
      <c r="G293" s="4">
        <v>0</v>
      </c>
      <c r="H293" s="4">
        <v>0</v>
      </c>
      <c r="I293" s="4">
        <v>35.26</v>
      </c>
      <c r="J293" s="26">
        <v>35.26</v>
      </c>
      <c r="K293" s="23"/>
      <c r="L293" s="4">
        <v>0</v>
      </c>
      <c r="M293" s="4">
        <v>-0.12</v>
      </c>
      <c r="N293" s="12"/>
      <c r="O293" s="4">
        <v>35.14</v>
      </c>
    </row>
    <row r="294" spans="1:15" ht="30" customHeight="1" x14ac:dyDescent="0.25">
      <c r="A294" s="22" t="s">
        <v>387</v>
      </c>
      <c r="B294" s="23"/>
      <c r="C294" s="5" t="s">
        <v>396</v>
      </c>
      <c r="D294" s="5" t="s">
        <v>44</v>
      </c>
      <c r="E294" s="6" t="s">
        <v>16</v>
      </c>
      <c r="F294" s="7">
        <v>0</v>
      </c>
      <c r="G294" s="7">
        <v>0</v>
      </c>
      <c r="H294" s="7">
        <v>0</v>
      </c>
      <c r="I294" s="7">
        <v>432.85</v>
      </c>
      <c r="J294" s="24">
        <v>432.85</v>
      </c>
      <c r="K294" s="23"/>
      <c r="L294" s="7">
        <v>0</v>
      </c>
      <c r="M294" s="7">
        <v>-1.41</v>
      </c>
      <c r="N294" s="13"/>
      <c r="O294" s="7">
        <v>431.44</v>
      </c>
    </row>
    <row r="295" spans="1:15" ht="30" customHeight="1" x14ac:dyDescent="0.25">
      <c r="A295" s="25" t="s">
        <v>397</v>
      </c>
      <c r="B295" s="23"/>
      <c r="C295" s="2" t="s">
        <v>398</v>
      </c>
      <c r="D295" s="2" t="s">
        <v>44</v>
      </c>
      <c r="E295" s="3" t="s">
        <v>18</v>
      </c>
      <c r="F295" s="4">
        <v>0</v>
      </c>
      <c r="G295" s="4">
        <v>0</v>
      </c>
      <c r="H295" s="4">
        <v>0</v>
      </c>
      <c r="I295" s="4">
        <v>480.05</v>
      </c>
      <c r="J295" s="26">
        <v>480.05</v>
      </c>
      <c r="K295" s="23"/>
      <c r="L295" s="4">
        <v>0</v>
      </c>
      <c r="M295" s="4">
        <v>-1.56</v>
      </c>
      <c r="N295" s="12"/>
      <c r="O295" s="4">
        <v>478.49</v>
      </c>
    </row>
    <row r="296" spans="1:15" ht="30" customHeight="1" x14ac:dyDescent="0.25">
      <c r="A296" s="22" t="s">
        <v>397</v>
      </c>
      <c r="B296" s="23"/>
      <c r="C296" s="5" t="s">
        <v>399</v>
      </c>
      <c r="D296" s="5" t="s">
        <v>44</v>
      </c>
      <c r="E296" s="6" t="s">
        <v>18</v>
      </c>
      <c r="F296" s="7">
        <v>0</v>
      </c>
      <c r="G296" s="7">
        <v>0</v>
      </c>
      <c r="H296" s="7">
        <v>0</v>
      </c>
      <c r="I296" s="7">
        <v>171.68</v>
      </c>
      <c r="J296" s="24">
        <v>171.68</v>
      </c>
      <c r="K296" s="23"/>
      <c r="L296" s="7">
        <v>0</v>
      </c>
      <c r="M296" s="7">
        <v>-0.55000000000000004</v>
      </c>
      <c r="N296" s="13"/>
      <c r="O296" s="7">
        <v>171.13</v>
      </c>
    </row>
    <row r="297" spans="1:15" ht="30" customHeight="1" x14ac:dyDescent="0.25">
      <c r="A297" s="25" t="s">
        <v>400</v>
      </c>
      <c r="B297" s="23"/>
      <c r="C297" s="2" t="s">
        <v>401</v>
      </c>
      <c r="D297" s="2" t="s">
        <v>49</v>
      </c>
      <c r="E297" s="3" t="s">
        <v>18</v>
      </c>
      <c r="F297" s="4">
        <v>0</v>
      </c>
      <c r="G297" s="4">
        <v>0</v>
      </c>
      <c r="H297" s="4">
        <v>0</v>
      </c>
      <c r="I297" s="4">
        <v>220.7</v>
      </c>
      <c r="J297" s="26">
        <v>220.7</v>
      </c>
      <c r="K297" s="23"/>
      <c r="L297" s="4">
        <v>0</v>
      </c>
      <c r="M297" s="4">
        <v>-0.71</v>
      </c>
      <c r="N297" s="12"/>
      <c r="O297" s="4">
        <v>219.99</v>
      </c>
    </row>
    <row r="298" spans="1:15" ht="30" customHeight="1" x14ac:dyDescent="0.25">
      <c r="A298" s="22" t="s">
        <v>402</v>
      </c>
      <c r="B298" s="23"/>
      <c r="C298" s="5" t="s">
        <v>403</v>
      </c>
      <c r="D298" s="5" t="s">
        <v>44</v>
      </c>
      <c r="E298" s="6" t="s">
        <v>18</v>
      </c>
      <c r="F298" s="7">
        <v>0</v>
      </c>
      <c r="G298" s="7">
        <v>0</v>
      </c>
      <c r="H298" s="7">
        <v>0</v>
      </c>
      <c r="I298" s="7">
        <v>0.03</v>
      </c>
      <c r="J298" s="24">
        <v>0.03</v>
      </c>
      <c r="K298" s="23"/>
      <c r="L298" s="7">
        <v>0</v>
      </c>
      <c r="M298" s="7">
        <v>0</v>
      </c>
      <c r="N298" s="13"/>
      <c r="O298" s="7">
        <v>0.03</v>
      </c>
    </row>
    <row r="299" spans="1:15" ht="30" customHeight="1" x14ac:dyDescent="0.25">
      <c r="A299" s="25" t="s">
        <v>404</v>
      </c>
      <c r="B299" s="23"/>
      <c r="C299" s="2" t="s">
        <v>405</v>
      </c>
      <c r="D299" s="2" t="s">
        <v>44</v>
      </c>
      <c r="E299" s="3" t="s">
        <v>16</v>
      </c>
      <c r="F299" s="4">
        <v>0</v>
      </c>
      <c r="G299" s="4">
        <v>0</v>
      </c>
      <c r="H299" s="4">
        <v>0</v>
      </c>
      <c r="I299" s="4">
        <v>285.95999999999998</v>
      </c>
      <c r="J299" s="26">
        <v>285.95999999999998</v>
      </c>
      <c r="K299" s="23"/>
      <c r="L299" s="4">
        <v>0</v>
      </c>
      <c r="M299" s="4">
        <v>-0.86</v>
      </c>
      <c r="N299" s="12"/>
      <c r="O299" s="4">
        <v>285.10000000000002</v>
      </c>
    </row>
    <row r="300" spans="1:15" ht="30" customHeight="1" x14ac:dyDescent="0.25">
      <c r="A300" s="22" t="s">
        <v>404</v>
      </c>
      <c r="B300" s="23"/>
      <c r="C300" s="5" t="s">
        <v>406</v>
      </c>
      <c r="D300" s="5" t="s">
        <v>44</v>
      </c>
      <c r="E300" s="6" t="s">
        <v>16</v>
      </c>
      <c r="F300" s="7">
        <v>0</v>
      </c>
      <c r="G300" s="7">
        <v>0</v>
      </c>
      <c r="H300" s="7">
        <v>0</v>
      </c>
      <c r="I300" s="7">
        <v>105.27</v>
      </c>
      <c r="J300" s="24">
        <v>105.27</v>
      </c>
      <c r="K300" s="23"/>
      <c r="L300" s="7">
        <v>0</v>
      </c>
      <c r="M300" s="7">
        <v>-0.34</v>
      </c>
      <c r="N300" s="13"/>
      <c r="O300" s="7">
        <v>104.93</v>
      </c>
    </row>
    <row r="301" spans="1:15" ht="30" customHeight="1" x14ac:dyDescent="0.25">
      <c r="A301" s="25" t="s">
        <v>407</v>
      </c>
      <c r="B301" s="23"/>
      <c r="C301" s="2" t="s">
        <v>408</v>
      </c>
      <c r="D301" s="2" t="s">
        <v>44</v>
      </c>
      <c r="E301" s="3" t="s">
        <v>18</v>
      </c>
      <c r="F301" s="4">
        <v>0</v>
      </c>
      <c r="G301" s="4">
        <v>0</v>
      </c>
      <c r="H301" s="4">
        <v>0</v>
      </c>
      <c r="I301" s="4">
        <v>10757.01</v>
      </c>
      <c r="J301" s="26">
        <v>10757.01</v>
      </c>
      <c r="K301" s="23"/>
      <c r="L301" s="4">
        <v>0</v>
      </c>
      <c r="M301" s="4">
        <v>-41.99</v>
      </c>
      <c r="N301" s="12"/>
      <c r="O301" s="4">
        <v>10715.02</v>
      </c>
    </row>
    <row r="302" spans="1:15" ht="30" customHeight="1" x14ac:dyDescent="0.25">
      <c r="A302" s="22" t="s">
        <v>407</v>
      </c>
      <c r="B302" s="23"/>
      <c r="C302" s="5" t="s">
        <v>409</v>
      </c>
      <c r="D302" s="5" t="s">
        <v>44</v>
      </c>
      <c r="E302" s="6" t="s">
        <v>18</v>
      </c>
      <c r="F302" s="7">
        <v>0</v>
      </c>
      <c r="G302" s="7">
        <v>0</v>
      </c>
      <c r="H302" s="7">
        <v>0</v>
      </c>
      <c r="I302" s="7">
        <v>2013.8</v>
      </c>
      <c r="J302" s="24">
        <v>2013.8</v>
      </c>
      <c r="K302" s="23"/>
      <c r="L302" s="7">
        <v>0</v>
      </c>
      <c r="M302" s="7">
        <v>-6.51</v>
      </c>
      <c r="N302" s="13"/>
      <c r="O302" s="7">
        <v>2007.29</v>
      </c>
    </row>
    <row r="303" spans="1:15" ht="30" customHeight="1" x14ac:dyDescent="0.25">
      <c r="A303" s="25" t="s">
        <v>410</v>
      </c>
      <c r="B303" s="23"/>
      <c r="C303" s="2" t="s">
        <v>411</v>
      </c>
      <c r="D303" s="2" t="s">
        <v>44</v>
      </c>
      <c r="E303" s="3" t="s">
        <v>18</v>
      </c>
      <c r="F303" s="4">
        <v>0</v>
      </c>
      <c r="G303" s="4">
        <v>0</v>
      </c>
      <c r="H303" s="4">
        <v>0</v>
      </c>
      <c r="I303" s="4">
        <v>29052.9</v>
      </c>
      <c r="J303" s="26">
        <v>29052.9</v>
      </c>
      <c r="K303" s="23"/>
      <c r="L303" s="4">
        <v>0</v>
      </c>
      <c r="M303" s="4">
        <v>-109.12</v>
      </c>
      <c r="N303" s="12"/>
      <c r="O303" s="4">
        <v>28943.78</v>
      </c>
    </row>
    <row r="304" spans="1:15" ht="30" customHeight="1" x14ac:dyDescent="0.25">
      <c r="A304" s="22" t="s">
        <v>410</v>
      </c>
      <c r="B304" s="23"/>
      <c r="C304" s="5" t="s">
        <v>412</v>
      </c>
      <c r="D304" s="5" t="s">
        <v>44</v>
      </c>
      <c r="E304" s="6" t="s">
        <v>18</v>
      </c>
      <c r="F304" s="7">
        <v>0</v>
      </c>
      <c r="G304" s="7">
        <v>0</v>
      </c>
      <c r="H304" s="7">
        <v>0</v>
      </c>
      <c r="I304" s="7">
        <v>4111.3100000000004</v>
      </c>
      <c r="J304" s="24">
        <v>4111.3100000000004</v>
      </c>
      <c r="K304" s="23"/>
      <c r="L304" s="7">
        <v>0</v>
      </c>
      <c r="M304" s="7">
        <v>-13.25</v>
      </c>
      <c r="N304" s="13"/>
      <c r="O304" s="7">
        <v>4098.0600000000004</v>
      </c>
    </row>
    <row r="305" spans="1:15" ht="30" customHeight="1" x14ac:dyDescent="0.25">
      <c r="A305" s="25" t="s">
        <v>410</v>
      </c>
      <c r="B305" s="23"/>
      <c r="C305" s="2" t="s">
        <v>413</v>
      </c>
      <c r="D305" s="2" t="s">
        <v>44</v>
      </c>
      <c r="E305" s="3" t="s">
        <v>18</v>
      </c>
      <c r="F305" s="4">
        <v>0</v>
      </c>
      <c r="G305" s="4">
        <v>0</v>
      </c>
      <c r="H305" s="4">
        <v>0</v>
      </c>
      <c r="I305" s="4">
        <v>0.5</v>
      </c>
      <c r="J305" s="26">
        <v>0.5</v>
      </c>
      <c r="K305" s="23"/>
      <c r="L305" s="4">
        <v>0</v>
      </c>
      <c r="M305" s="4">
        <v>0</v>
      </c>
      <c r="N305" s="12"/>
      <c r="O305" s="4">
        <v>0.5</v>
      </c>
    </row>
    <row r="306" spans="1:15" ht="30" customHeight="1" x14ac:dyDescent="0.25">
      <c r="A306" s="22" t="s">
        <v>414</v>
      </c>
      <c r="B306" s="23"/>
      <c r="C306" s="5" t="s">
        <v>415</v>
      </c>
      <c r="D306" s="5" t="s">
        <v>44</v>
      </c>
      <c r="E306" s="6" t="s">
        <v>18</v>
      </c>
      <c r="F306" s="7">
        <v>0</v>
      </c>
      <c r="G306" s="7">
        <v>0</v>
      </c>
      <c r="H306" s="7">
        <v>0</v>
      </c>
      <c r="I306" s="7">
        <v>3429.39</v>
      </c>
      <c r="J306" s="24">
        <v>3429.39</v>
      </c>
      <c r="K306" s="23"/>
      <c r="L306" s="7">
        <v>0</v>
      </c>
      <c r="M306" s="7">
        <v>-12.48</v>
      </c>
      <c r="N306" s="13"/>
      <c r="O306" s="7">
        <v>3416.91</v>
      </c>
    </row>
    <row r="307" spans="1:15" ht="30" customHeight="1" x14ac:dyDescent="0.25">
      <c r="A307" s="25" t="s">
        <v>414</v>
      </c>
      <c r="B307" s="23"/>
      <c r="C307" s="2" t="s">
        <v>416</v>
      </c>
      <c r="D307" s="2" t="s">
        <v>44</v>
      </c>
      <c r="E307" s="3" t="s">
        <v>18</v>
      </c>
      <c r="F307" s="4">
        <v>0</v>
      </c>
      <c r="G307" s="4">
        <v>0</v>
      </c>
      <c r="H307" s="4">
        <v>0</v>
      </c>
      <c r="I307" s="4">
        <v>3843.01</v>
      </c>
      <c r="J307" s="26">
        <v>3843.01</v>
      </c>
      <c r="K307" s="23"/>
      <c r="L307" s="4">
        <v>0</v>
      </c>
      <c r="M307" s="4">
        <v>-11.89</v>
      </c>
      <c r="N307" s="12"/>
      <c r="O307" s="4">
        <v>3831.12</v>
      </c>
    </row>
    <row r="308" spans="1:15" ht="30" customHeight="1" x14ac:dyDescent="0.25">
      <c r="A308" s="22" t="s">
        <v>414</v>
      </c>
      <c r="B308" s="23"/>
      <c r="C308" s="5" t="s">
        <v>417</v>
      </c>
      <c r="D308" s="5" t="s">
        <v>44</v>
      </c>
      <c r="E308" s="6" t="s">
        <v>18</v>
      </c>
      <c r="F308" s="7">
        <v>0</v>
      </c>
      <c r="G308" s="7">
        <v>0</v>
      </c>
      <c r="H308" s="7">
        <v>0</v>
      </c>
      <c r="I308" s="7">
        <v>0.52</v>
      </c>
      <c r="J308" s="24">
        <v>0.52</v>
      </c>
      <c r="K308" s="23"/>
      <c r="L308" s="7">
        <v>0</v>
      </c>
      <c r="M308" s="7">
        <v>0</v>
      </c>
      <c r="N308" s="13"/>
      <c r="O308" s="7">
        <v>0.52</v>
      </c>
    </row>
    <row r="309" spans="1:15" ht="30" customHeight="1" x14ac:dyDescent="0.25">
      <c r="A309" s="25" t="s">
        <v>418</v>
      </c>
      <c r="B309" s="23"/>
      <c r="C309" s="2" t="s">
        <v>419</v>
      </c>
      <c r="D309" s="2" t="s">
        <v>44</v>
      </c>
      <c r="E309" s="3" t="s">
        <v>18</v>
      </c>
      <c r="F309" s="4">
        <v>0</v>
      </c>
      <c r="G309" s="4">
        <v>0</v>
      </c>
      <c r="H309" s="4">
        <v>0</v>
      </c>
      <c r="I309" s="4">
        <v>31202.05</v>
      </c>
      <c r="J309" s="26">
        <v>31202.05</v>
      </c>
      <c r="K309" s="23"/>
      <c r="L309" s="4">
        <v>0</v>
      </c>
      <c r="M309" s="4">
        <v>-101.11</v>
      </c>
      <c r="N309" s="12"/>
      <c r="O309" s="4">
        <v>31100.94</v>
      </c>
    </row>
    <row r="310" spans="1:15" ht="30" customHeight="1" x14ac:dyDescent="0.25">
      <c r="A310" s="22" t="s">
        <v>418</v>
      </c>
      <c r="B310" s="23"/>
      <c r="C310" s="5" t="s">
        <v>420</v>
      </c>
      <c r="D310" s="5" t="s">
        <v>44</v>
      </c>
      <c r="E310" s="6" t="s">
        <v>18</v>
      </c>
      <c r="F310" s="7">
        <v>0</v>
      </c>
      <c r="G310" s="7">
        <v>0</v>
      </c>
      <c r="H310" s="7">
        <v>0</v>
      </c>
      <c r="I310" s="7">
        <v>161.69999999999999</v>
      </c>
      <c r="J310" s="24">
        <v>161.69999999999999</v>
      </c>
      <c r="K310" s="23"/>
      <c r="L310" s="7">
        <v>0</v>
      </c>
      <c r="M310" s="7">
        <v>-0.63</v>
      </c>
      <c r="N310" s="13"/>
      <c r="O310" s="7">
        <v>161.07</v>
      </c>
    </row>
    <row r="311" spans="1:15" ht="30" customHeight="1" x14ac:dyDescent="0.25">
      <c r="A311" s="25" t="s">
        <v>418</v>
      </c>
      <c r="B311" s="23"/>
      <c r="C311" s="2" t="s">
        <v>421</v>
      </c>
      <c r="D311" s="2" t="s">
        <v>44</v>
      </c>
      <c r="E311" s="3" t="s">
        <v>18</v>
      </c>
      <c r="F311" s="4">
        <v>0</v>
      </c>
      <c r="G311" s="4">
        <v>0</v>
      </c>
      <c r="H311" s="4">
        <v>0</v>
      </c>
      <c r="I311" s="4">
        <v>3051.49</v>
      </c>
      <c r="J311" s="26">
        <v>3051.49</v>
      </c>
      <c r="K311" s="23"/>
      <c r="L311" s="4">
        <v>0</v>
      </c>
      <c r="M311" s="4">
        <v>-9.89</v>
      </c>
      <c r="N311" s="12"/>
      <c r="O311" s="4">
        <v>3041.6</v>
      </c>
    </row>
    <row r="312" spans="1:15" ht="30" customHeight="1" x14ac:dyDescent="0.25">
      <c r="A312" s="22" t="s">
        <v>418</v>
      </c>
      <c r="B312" s="23"/>
      <c r="C312" s="5" t="s">
        <v>422</v>
      </c>
      <c r="D312" s="5" t="s">
        <v>44</v>
      </c>
      <c r="E312" s="6" t="s">
        <v>18</v>
      </c>
      <c r="F312" s="7">
        <v>0</v>
      </c>
      <c r="G312" s="7">
        <v>0</v>
      </c>
      <c r="H312" s="7">
        <v>0</v>
      </c>
      <c r="I312" s="7">
        <v>0.28999999999999998</v>
      </c>
      <c r="J312" s="24">
        <v>0.28999999999999998</v>
      </c>
      <c r="K312" s="23"/>
      <c r="L312" s="7">
        <v>0</v>
      </c>
      <c r="M312" s="7">
        <v>0</v>
      </c>
      <c r="N312" s="13"/>
      <c r="O312" s="7">
        <v>0.28999999999999998</v>
      </c>
    </row>
    <row r="313" spans="1:15" ht="30" customHeight="1" x14ac:dyDescent="0.25">
      <c r="A313" s="25" t="s">
        <v>418</v>
      </c>
      <c r="B313" s="23"/>
      <c r="C313" s="2" t="s">
        <v>423</v>
      </c>
      <c r="D313" s="2" t="s">
        <v>44</v>
      </c>
      <c r="E313" s="3" t="s">
        <v>18</v>
      </c>
      <c r="F313" s="4">
        <v>0</v>
      </c>
      <c r="G313" s="4">
        <v>0</v>
      </c>
      <c r="H313" s="4">
        <v>0</v>
      </c>
      <c r="I313" s="4">
        <v>1.58</v>
      </c>
      <c r="J313" s="26">
        <v>1.58</v>
      </c>
      <c r="K313" s="23"/>
      <c r="L313" s="4">
        <v>0</v>
      </c>
      <c r="M313" s="4">
        <v>0</v>
      </c>
      <c r="N313" s="12"/>
      <c r="O313" s="4">
        <v>1.58</v>
      </c>
    </row>
    <row r="314" spans="1:15" ht="30" customHeight="1" x14ac:dyDescent="0.25">
      <c r="A314" s="22" t="s">
        <v>418</v>
      </c>
      <c r="B314" s="23"/>
      <c r="C314" s="5" t="s">
        <v>424</v>
      </c>
      <c r="D314" s="5" t="s">
        <v>44</v>
      </c>
      <c r="E314" s="6" t="s">
        <v>18</v>
      </c>
      <c r="F314" s="7">
        <v>0</v>
      </c>
      <c r="G314" s="7">
        <v>0</v>
      </c>
      <c r="H314" s="7">
        <v>0</v>
      </c>
      <c r="I314" s="7">
        <v>80.84</v>
      </c>
      <c r="J314" s="24">
        <v>80.84</v>
      </c>
      <c r="K314" s="23"/>
      <c r="L314" s="7">
        <v>0</v>
      </c>
      <c r="M314" s="7">
        <v>-0.27</v>
      </c>
      <c r="N314" s="13"/>
      <c r="O314" s="7">
        <v>80.569999999999993</v>
      </c>
    </row>
    <row r="315" spans="1:15" ht="30" customHeight="1" x14ac:dyDescent="0.25">
      <c r="A315" s="25" t="s">
        <v>418</v>
      </c>
      <c r="B315" s="23"/>
      <c r="C315" s="2" t="s">
        <v>425</v>
      </c>
      <c r="D315" s="2" t="s">
        <v>44</v>
      </c>
      <c r="E315" s="3" t="s">
        <v>18</v>
      </c>
      <c r="F315" s="4">
        <v>0</v>
      </c>
      <c r="G315" s="4">
        <v>0</v>
      </c>
      <c r="H315" s="4">
        <v>0</v>
      </c>
      <c r="I315" s="4">
        <v>615.09</v>
      </c>
      <c r="J315" s="26">
        <v>615.09</v>
      </c>
      <c r="K315" s="23"/>
      <c r="L315" s="4">
        <v>0</v>
      </c>
      <c r="M315" s="4">
        <v>-2.0099999999999998</v>
      </c>
      <c r="N315" s="12"/>
      <c r="O315" s="4">
        <v>613.08000000000004</v>
      </c>
    </row>
    <row r="316" spans="1:15" ht="30" customHeight="1" x14ac:dyDescent="0.25">
      <c r="A316" s="22" t="s">
        <v>418</v>
      </c>
      <c r="B316" s="23"/>
      <c r="C316" s="5" t="s">
        <v>426</v>
      </c>
      <c r="D316" s="5" t="s">
        <v>44</v>
      </c>
      <c r="E316" s="6" t="s">
        <v>18</v>
      </c>
      <c r="F316" s="7">
        <v>0</v>
      </c>
      <c r="G316" s="7">
        <v>0</v>
      </c>
      <c r="H316" s="7">
        <v>0</v>
      </c>
      <c r="I316" s="7">
        <v>15.44</v>
      </c>
      <c r="J316" s="24">
        <v>15.44</v>
      </c>
      <c r="K316" s="23"/>
      <c r="L316" s="7">
        <v>0</v>
      </c>
      <c r="M316" s="7">
        <v>-0.05</v>
      </c>
      <c r="N316" s="13"/>
      <c r="O316" s="7">
        <v>15.39</v>
      </c>
    </row>
    <row r="317" spans="1:15" ht="30" customHeight="1" x14ac:dyDescent="0.25">
      <c r="A317" s="25" t="s">
        <v>418</v>
      </c>
      <c r="B317" s="23"/>
      <c r="C317" s="2" t="s">
        <v>427</v>
      </c>
      <c r="D317" s="2" t="s">
        <v>44</v>
      </c>
      <c r="E317" s="3" t="s">
        <v>18</v>
      </c>
      <c r="F317" s="4">
        <v>0</v>
      </c>
      <c r="G317" s="4">
        <v>0</v>
      </c>
      <c r="H317" s="4">
        <v>0</v>
      </c>
      <c r="I317" s="4">
        <v>14.57</v>
      </c>
      <c r="J317" s="26">
        <v>14.57</v>
      </c>
      <c r="K317" s="23"/>
      <c r="L317" s="4">
        <v>0</v>
      </c>
      <c r="M317" s="4">
        <v>-0.05</v>
      </c>
      <c r="N317" s="12"/>
      <c r="O317" s="4">
        <v>14.52</v>
      </c>
    </row>
    <row r="318" spans="1:15" ht="30" customHeight="1" x14ac:dyDescent="0.25">
      <c r="A318" s="22" t="s">
        <v>418</v>
      </c>
      <c r="B318" s="23"/>
      <c r="C318" s="5" t="s">
        <v>428</v>
      </c>
      <c r="D318" s="5" t="s">
        <v>44</v>
      </c>
      <c r="E318" s="6" t="s">
        <v>18</v>
      </c>
      <c r="F318" s="7">
        <v>0</v>
      </c>
      <c r="G318" s="7">
        <v>0</v>
      </c>
      <c r="H318" s="7">
        <v>0</v>
      </c>
      <c r="I318" s="7">
        <v>1420.81</v>
      </c>
      <c r="J318" s="24">
        <v>1420.81</v>
      </c>
      <c r="K318" s="23"/>
      <c r="L318" s="7">
        <v>0</v>
      </c>
      <c r="M318" s="7">
        <v>-4.58</v>
      </c>
      <c r="N318" s="13"/>
      <c r="O318" s="7">
        <v>1416.23</v>
      </c>
    </row>
    <row r="319" spans="1:15" ht="30" customHeight="1" x14ac:dyDescent="0.25">
      <c r="A319" s="25" t="s">
        <v>418</v>
      </c>
      <c r="B319" s="23"/>
      <c r="C319" s="2" t="s">
        <v>429</v>
      </c>
      <c r="D319" s="2" t="s">
        <v>44</v>
      </c>
      <c r="E319" s="3" t="s">
        <v>18</v>
      </c>
      <c r="F319" s="4">
        <v>0</v>
      </c>
      <c r="G319" s="4">
        <v>0</v>
      </c>
      <c r="H319" s="4">
        <v>0</v>
      </c>
      <c r="I319" s="4">
        <v>10.75</v>
      </c>
      <c r="J319" s="26">
        <v>10.75</v>
      </c>
      <c r="K319" s="23"/>
      <c r="L319" s="4">
        <v>0</v>
      </c>
      <c r="M319" s="4">
        <v>-0.03</v>
      </c>
      <c r="N319" s="12"/>
      <c r="O319" s="4">
        <v>10.72</v>
      </c>
    </row>
    <row r="320" spans="1:15" ht="30" customHeight="1" x14ac:dyDescent="0.25">
      <c r="A320" s="22" t="s">
        <v>418</v>
      </c>
      <c r="B320" s="23"/>
      <c r="C320" s="5" t="s">
        <v>430</v>
      </c>
      <c r="D320" s="5" t="s">
        <v>44</v>
      </c>
      <c r="E320" s="6" t="s">
        <v>18</v>
      </c>
      <c r="F320" s="7">
        <v>0</v>
      </c>
      <c r="G320" s="7">
        <v>0</v>
      </c>
      <c r="H320" s="7">
        <v>0</v>
      </c>
      <c r="I320" s="7">
        <v>0.9</v>
      </c>
      <c r="J320" s="24">
        <v>0.9</v>
      </c>
      <c r="K320" s="23"/>
      <c r="L320" s="7">
        <v>0</v>
      </c>
      <c r="M320" s="7">
        <v>0</v>
      </c>
      <c r="N320" s="13"/>
      <c r="O320" s="7">
        <v>0.9</v>
      </c>
    </row>
    <row r="321" spans="1:15" ht="30" customHeight="1" x14ac:dyDescent="0.25">
      <c r="A321" s="25" t="s">
        <v>418</v>
      </c>
      <c r="B321" s="23"/>
      <c r="C321" s="2" t="s">
        <v>431</v>
      </c>
      <c r="D321" s="2" t="s">
        <v>44</v>
      </c>
      <c r="E321" s="3" t="s">
        <v>18</v>
      </c>
      <c r="F321" s="4">
        <v>0</v>
      </c>
      <c r="G321" s="4">
        <v>0</v>
      </c>
      <c r="H321" s="4">
        <v>0</v>
      </c>
      <c r="I321" s="4">
        <v>1258.5</v>
      </c>
      <c r="J321" s="26">
        <v>1258.5</v>
      </c>
      <c r="K321" s="23"/>
      <c r="L321" s="4">
        <v>0</v>
      </c>
      <c r="M321" s="4">
        <v>-4.08</v>
      </c>
      <c r="N321" s="12"/>
      <c r="O321" s="4">
        <v>1254.42</v>
      </c>
    </row>
    <row r="322" spans="1:15" ht="30" customHeight="1" x14ac:dyDescent="0.25">
      <c r="A322" s="22" t="s">
        <v>418</v>
      </c>
      <c r="B322" s="23"/>
      <c r="C322" s="5" t="s">
        <v>432</v>
      </c>
      <c r="D322" s="5" t="s">
        <v>44</v>
      </c>
      <c r="E322" s="6" t="s">
        <v>18</v>
      </c>
      <c r="F322" s="7">
        <v>0</v>
      </c>
      <c r="G322" s="7">
        <v>0</v>
      </c>
      <c r="H322" s="7">
        <v>0</v>
      </c>
      <c r="I322" s="7">
        <v>20.59</v>
      </c>
      <c r="J322" s="24">
        <v>20.59</v>
      </c>
      <c r="K322" s="23"/>
      <c r="L322" s="7">
        <v>0</v>
      </c>
      <c r="M322" s="7">
        <v>-0.05</v>
      </c>
      <c r="N322" s="13"/>
      <c r="O322" s="7">
        <v>20.54</v>
      </c>
    </row>
    <row r="323" spans="1:15" ht="30" customHeight="1" x14ac:dyDescent="0.25">
      <c r="A323" s="25" t="s">
        <v>418</v>
      </c>
      <c r="B323" s="23"/>
      <c r="C323" s="2" t="s">
        <v>433</v>
      </c>
      <c r="D323" s="2" t="s">
        <v>44</v>
      </c>
      <c r="E323" s="3" t="s">
        <v>18</v>
      </c>
      <c r="F323" s="4">
        <v>0</v>
      </c>
      <c r="G323" s="4">
        <v>0</v>
      </c>
      <c r="H323" s="4">
        <v>0</v>
      </c>
      <c r="I323" s="4">
        <v>22.92</v>
      </c>
      <c r="J323" s="26">
        <v>22.92</v>
      </c>
      <c r="K323" s="23"/>
      <c r="L323" s="4">
        <v>0</v>
      </c>
      <c r="M323" s="4">
        <v>-0.08</v>
      </c>
      <c r="N323" s="12"/>
      <c r="O323" s="4">
        <v>22.84</v>
      </c>
    </row>
    <row r="324" spans="1:15" ht="30" customHeight="1" x14ac:dyDescent="0.25">
      <c r="A324" s="22" t="s">
        <v>418</v>
      </c>
      <c r="B324" s="23"/>
      <c r="C324" s="5" t="s">
        <v>434</v>
      </c>
      <c r="D324" s="5" t="s">
        <v>44</v>
      </c>
      <c r="E324" s="6" t="s">
        <v>18</v>
      </c>
      <c r="F324" s="7">
        <v>0</v>
      </c>
      <c r="G324" s="7">
        <v>0</v>
      </c>
      <c r="H324" s="7">
        <v>0</v>
      </c>
      <c r="I324" s="7">
        <v>611.14</v>
      </c>
      <c r="J324" s="24">
        <v>611.14</v>
      </c>
      <c r="K324" s="23"/>
      <c r="L324" s="7">
        <v>0</v>
      </c>
      <c r="M324" s="7">
        <v>-1.99</v>
      </c>
      <c r="N324" s="13"/>
      <c r="O324" s="7">
        <v>609.15</v>
      </c>
    </row>
    <row r="325" spans="1:15" ht="30" customHeight="1" x14ac:dyDescent="0.25">
      <c r="A325" s="25" t="s">
        <v>418</v>
      </c>
      <c r="B325" s="23"/>
      <c r="C325" s="2" t="s">
        <v>435</v>
      </c>
      <c r="D325" s="2" t="s">
        <v>44</v>
      </c>
      <c r="E325" s="3" t="s">
        <v>18</v>
      </c>
      <c r="F325" s="4">
        <v>0</v>
      </c>
      <c r="G325" s="4">
        <v>0</v>
      </c>
      <c r="H325" s="4">
        <v>0</v>
      </c>
      <c r="I325" s="4">
        <v>115.32</v>
      </c>
      <c r="J325" s="26">
        <v>115.32</v>
      </c>
      <c r="K325" s="23"/>
      <c r="L325" s="4">
        <v>0</v>
      </c>
      <c r="M325" s="4">
        <v>-0.38</v>
      </c>
      <c r="N325" s="12"/>
      <c r="O325" s="4">
        <v>114.94</v>
      </c>
    </row>
    <row r="326" spans="1:15" ht="30" customHeight="1" x14ac:dyDescent="0.25">
      <c r="A326" s="22" t="s">
        <v>418</v>
      </c>
      <c r="B326" s="23"/>
      <c r="C326" s="5" t="s">
        <v>436</v>
      </c>
      <c r="D326" s="5" t="s">
        <v>44</v>
      </c>
      <c r="E326" s="6" t="s">
        <v>18</v>
      </c>
      <c r="F326" s="7">
        <v>0</v>
      </c>
      <c r="G326" s="7">
        <v>0</v>
      </c>
      <c r="H326" s="7">
        <v>0</v>
      </c>
      <c r="I326" s="7">
        <v>223.96</v>
      </c>
      <c r="J326" s="24">
        <v>223.96</v>
      </c>
      <c r="K326" s="23"/>
      <c r="L326" s="7">
        <v>0</v>
      </c>
      <c r="M326" s="7">
        <v>-0.84</v>
      </c>
      <c r="N326" s="13"/>
      <c r="O326" s="7">
        <v>223.12</v>
      </c>
    </row>
    <row r="327" spans="1:15" ht="30" customHeight="1" x14ac:dyDescent="0.25">
      <c r="A327" s="25" t="s">
        <v>418</v>
      </c>
      <c r="B327" s="23"/>
      <c r="C327" s="2" t="s">
        <v>437</v>
      </c>
      <c r="D327" s="2" t="s">
        <v>44</v>
      </c>
      <c r="E327" s="3" t="s">
        <v>18</v>
      </c>
      <c r="F327" s="4">
        <v>0</v>
      </c>
      <c r="G327" s="4">
        <v>0</v>
      </c>
      <c r="H327" s="4">
        <v>0</v>
      </c>
      <c r="I327" s="4">
        <v>35.380000000000003</v>
      </c>
      <c r="J327" s="26">
        <v>35.380000000000003</v>
      </c>
      <c r="K327" s="23"/>
      <c r="L327" s="4">
        <v>0</v>
      </c>
      <c r="M327" s="4">
        <v>-0.11</v>
      </c>
      <c r="N327" s="12"/>
      <c r="O327" s="4">
        <v>35.270000000000003</v>
      </c>
    </row>
    <row r="328" spans="1:15" ht="30" customHeight="1" x14ac:dyDescent="0.25">
      <c r="A328" s="22" t="s">
        <v>418</v>
      </c>
      <c r="B328" s="23"/>
      <c r="C328" s="5" t="s">
        <v>438</v>
      </c>
      <c r="D328" s="5" t="s">
        <v>44</v>
      </c>
      <c r="E328" s="6" t="s">
        <v>18</v>
      </c>
      <c r="F328" s="7">
        <v>0</v>
      </c>
      <c r="G328" s="7">
        <v>0</v>
      </c>
      <c r="H328" s="7">
        <v>0</v>
      </c>
      <c r="I328" s="7">
        <v>878.85</v>
      </c>
      <c r="J328" s="24">
        <v>878.85</v>
      </c>
      <c r="K328" s="23"/>
      <c r="L328" s="7">
        <v>0</v>
      </c>
      <c r="M328" s="7">
        <v>-2.81</v>
      </c>
      <c r="N328" s="13"/>
      <c r="O328" s="7">
        <v>876.04</v>
      </c>
    </row>
    <row r="329" spans="1:15" ht="30" customHeight="1" x14ac:dyDescent="0.25">
      <c r="A329" s="25" t="s">
        <v>418</v>
      </c>
      <c r="B329" s="23"/>
      <c r="C329" s="2" t="s">
        <v>439</v>
      </c>
      <c r="D329" s="2" t="s">
        <v>44</v>
      </c>
      <c r="E329" s="3" t="s">
        <v>18</v>
      </c>
      <c r="F329" s="4">
        <v>0</v>
      </c>
      <c r="G329" s="4">
        <v>0</v>
      </c>
      <c r="H329" s="4">
        <v>0</v>
      </c>
      <c r="I329" s="4">
        <v>464.08</v>
      </c>
      <c r="J329" s="26">
        <v>464.08</v>
      </c>
      <c r="K329" s="23"/>
      <c r="L329" s="4">
        <v>0</v>
      </c>
      <c r="M329" s="4">
        <v>-1.51</v>
      </c>
      <c r="N329" s="12"/>
      <c r="O329" s="4">
        <v>462.57</v>
      </c>
    </row>
    <row r="330" spans="1:15" ht="30" customHeight="1" x14ac:dyDescent="0.25">
      <c r="A330" s="22" t="s">
        <v>418</v>
      </c>
      <c r="B330" s="23"/>
      <c r="C330" s="5" t="s">
        <v>440</v>
      </c>
      <c r="D330" s="5" t="s">
        <v>44</v>
      </c>
      <c r="E330" s="6" t="s">
        <v>18</v>
      </c>
      <c r="F330" s="7">
        <v>0</v>
      </c>
      <c r="G330" s="7">
        <v>0</v>
      </c>
      <c r="H330" s="7">
        <v>0</v>
      </c>
      <c r="I330" s="7">
        <v>25.75</v>
      </c>
      <c r="J330" s="24">
        <v>25.75</v>
      </c>
      <c r="K330" s="23"/>
      <c r="L330" s="7">
        <v>0</v>
      </c>
      <c r="M330" s="7">
        <v>-0.08</v>
      </c>
      <c r="N330" s="13"/>
      <c r="O330" s="7">
        <v>25.67</v>
      </c>
    </row>
    <row r="331" spans="1:15" ht="30" customHeight="1" x14ac:dyDescent="0.25">
      <c r="A331" s="25" t="s">
        <v>418</v>
      </c>
      <c r="B331" s="23"/>
      <c r="C331" s="2" t="s">
        <v>441</v>
      </c>
      <c r="D331" s="2" t="s">
        <v>44</v>
      </c>
      <c r="E331" s="3" t="s">
        <v>18</v>
      </c>
      <c r="F331" s="4">
        <v>0</v>
      </c>
      <c r="G331" s="4">
        <v>0</v>
      </c>
      <c r="H331" s="4">
        <v>0</v>
      </c>
      <c r="I331" s="4">
        <v>417.1</v>
      </c>
      <c r="J331" s="26">
        <v>417.1</v>
      </c>
      <c r="K331" s="23"/>
      <c r="L331" s="4">
        <v>0</v>
      </c>
      <c r="M331" s="4">
        <v>-1.28</v>
      </c>
      <c r="N331" s="12"/>
      <c r="O331" s="4">
        <v>415.82</v>
      </c>
    </row>
    <row r="332" spans="1:15" ht="30" customHeight="1" x14ac:dyDescent="0.25">
      <c r="A332" s="22" t="s">
        <v>418</v>
      </c>
      <c r="B332" s="23"/>
      <c r="C332" s="5" t="s">
        <v>442</v>
      </c>
      <c r="D332" s="5" t="s">
        <v>44</v>
      </c>
      <c r="E332" s="6" t="s">
        <v>18</v>
      </c>
      <c r="F332" s="7">
        <v>0</v>
      </c>
      <c r="G332" s="7">
        <v>0</v>
      </c>
      <c r="H332" s="7">
        <v>0</v>
      </c>
      <c r="I332" s="7">
        <v>50.05</v>
      </c>
      <c r="J332" s="24">
        <v>50.05</v>
      </c>
      <c r="K332" s="23"/>
      <c r="L332" s="7">
        <v>0</v>
      </c>
      <c r="M332" s="7">
        <v>-0.21</v>
      </c>
      <c r="N332" s="13"/>
      <c r="O332" s="7">
        <v>49.84</v>
      </c>
    </row>
    <row r="333" spans="1:15" ht="30" customHeight="1" x14ac:dyDescent="0.25">
      <c r="A333" s="25" t="s">
        <v>418</v>
      </c>
      <c r="B333" s="23"/>
      <c r="C333" s="2" t="s">
        <v>443</v>
      </c>
      <c r="D333" s="2" t="s">
        <v>44</v>
      </c>
      <c r="E333" s="3" t="s">
        <v>18</v>
      </c>
      <c r="F333" s="4">
        <v>0</v>
      </c>
      <c r="G333" s="4">
        <v>0</v>
      </c>
      <c r="H333" s="4">
        <v>0</v>
      </c>
      <c r="I333" s="4">
        <v>66.790000000000006</v>
      </c>
      <c r="J333" s="26">
        <v>66.790000000000006</v>
      </c>
      <c r="K333" s="23"/>
      <c r="L333" s="4">
        <v>0</v>
      </c>
      <c r="M333" s="4">
        <v>-0.21</v>
      </c>
      <c r="N333" s="12"/>
      <c r="O333" s="4">
        <v>66.58</v>
      </c>
    </row>
    <row r="334" spans="1:15" ht="30" customHeight="1" x14ac:dyDescent="0.25">
      <c r="A334" s="22" t="s">
        <v>418</v>
      </c>
      <c r="B334" s="23"/>
      <c r="C334" s="5" t="s">
        <v>444</v>
      </c>
      <c r="D334" s="5" t="s">
        <v>44</v>
      </c>
      <c r="E334" s="6" t="s">
        <v>18</v>
      </c>
      <c r="F334" s="7">
        <v>0</v>
      </c>
      <c r="G334" s="7">
        <v>0</v>
      </c>
      <c r="H334" s="7">
        <v>0</v>
      </c>
      <c r="I334" s="7">
        <v>1008.01</v>
      </c>
      <c r="J334" s="24">
        <v>1008.01</v>
      </c>
      <c r="K334" s="23"/>
      <c r="L334" s="7">
        <v>0</v>
      </c>
      <c r="M334" s="7">
        <v>-3.26</v>
      </c>
      <c r="N334" s="13"/>
      <c r="O334" s="7">
        <v>1004.75</v>
      </c>
    </row>
    <row r="335" spans="1:15" ht="30" customHeight="1" x14ac:dyDescent="0.25">
      <c r="A335" s="25" t="s">
        <v>418</v>
      </c>
      <c r="B335" s="23"/>
      <c r="C335" s="2" t="s">
        <v>445</v>
      </c>
      <c r="D335" s="2" t="s">
        <v>44</v>
      </c>
      <c r="E335" s="3" t="s">
        <v>18</v>
      </c>
      <c r="F335" s="4">
        <v>0</v>
      </c>
      <c r="G335" s="4">
        <v>0</v>
      </c>
      <c r="H335" s="4">
        <v>0</v>
      </c>
      <c r="I335" s="4">
        <v>171.08</v>
      </c>
      <c r="J335" s="26">
        <v>171.08</v>
      </c>
      <c r="K335" s="23"/>
      <c r="L335" s="4">
        <v>0</v>
      </c>
      <c r="M335" s="4">
        <v>-0.66</v>
      </c>
      <c r="N335" s="12"/>
      <c r="O335" s="4">
        <v>170.42</v>
      </c>
    </row>
    <row r="336" spans="1:15" ht="30" customHeight="1" x14ac:dyDescent="0.25">
      <c r="A336" s="22" t="s">
        <v>418</v>
      </c>
      <c r="B336" s="23"/>
      <c r="C336" s="5" t="s">
        <v>446</v>
      </c>
      <c r="D336" s="5" t="s">
        <v>44</v>
      </c>
      <c r="E336" s="6" t="s">
        <v>18</v>
      </c>
      <c r="F336" s="7">
        <v>0</v>
      </c>
      <c r="G336" s="7">
        <v>0</v>
      </c>
      <c r="H336" s="7">
        <v>0</v>
      </c>
      <c r="I336" s="7">
        <v>906.26</v>
      </c>
      <c r="J336" s="24">
        <v>906.26</v>
      </c>
      <c r="K336" s="23"/>
      <c r="L336" s="7">
        <v>0</v>
      </c>
      <c r="M336" s="7">
        <v>-2.96</v>
      </c>
      <c r="N336" s="13"/>
      <c r="O336" s="7">
        <v>903.3</v>
      </c>
    </row>
    <row r="337" spans="1:15" ht="30" customHeight="1" x14ac:dyDescent="0.25">
      <c r="A337" s="25" t="s">
        <v>418</v>
      </c>
      <c r="B337" s="23"/>
      <c r="C337" s="2" t="s">
        <v>447</v>
      </c>
      <c r="D337" s="2" t="s">
        <v>44</v>
      </c>
      <c r="E337" s="3" t="s">
        <v>18</v>
      </c>
      <c r="F337" s="4">
        <v>0</v>
      </c>
      <c r="G337" s="4">
        <v>0</v>
      </c>
      <c r="H337" s="4">
        <v>0</v>
      </c>
      <c r="I337" s="4">
        <v>190.91</v>
      </c>
      <c r="J337" s="26">
        <v>190.91</v>
      </c>
      <c r="K337" s="23"/>
      <c r="L337" s="4">
        <v>0</v>
      </c>
      <c r="M337" s="4">
        <v>-0.72</v>
      </c>
      <c r="N337" s="12"/>
      <c r="O337" s="4">
        <v>190.19</v>
      </c>
    </row>
    <row r="338" spans="1:15" ht="30" customHeight="1" x14ac:dyDescent="0.25">
      <c r="A338" s="22" t="s">
        <v>418</v>
      </c>
      <c r="B338" s="23"/>
      <c r="C338" s="5" t="s">
        <v>448</v>
      </c>
      <c r="D338" s="5" t="s">
        <v>44</v>
      </c>
      <c r="E338" s="6" t="s">
        <v>18</v>
      </c>
      <c r="F338" s="7">
        <v>0</v>
      </c>
      <c r="G338" s="7">
        <v>0</v>
      </c>
      <c r="H338" s="7">
        <v>0</v>
      </c>
      <c r="I338" s="7">
        <v>38.090000000000003</v>
      </c>
      <c r="J338" s="24">
        <v>38.090000000000003</v>
      </c>
      <c r="K338" s="23"/>
      <c r="L338" s="7">
        <v>0</v>
      </c>
      <c r="M338" s="7">
        <v>-0.12</v>
      </c>
      <c r="N338" s="13"/>
      <c r="O338" s="7">
        <v>37.97</v>
      </c>
    </row>
    <row r="339" spans="1:15" ht="30" customHeight="1" x14ac:dyDescent="0.25">
      <c r="A339" s="25" t="s">
        <v>418</v>
      </c>
      <c r="B339" s="23"/>
      <c r="C339" s="2" t="s">
        <v>449</v>
      </c>
      <c r="D339" s="2" t="s">
        <v>44</v>
      </c>
      <c r="E339" s="3" t="s">
        <v>18</v>
      </c>
      <c r="F339" s="4">
        <v>0</v>
      </c>
      <c r="G339" s="4">
        <v>0</v>
      </c>
      <c r="H339" s="4">
        <v>0</v>
      </c>
      <c r="I339" s="4">
        <v>12.91</v>
      </c>
      <c r="J339" s="26">
        <v>12.91</v>
      </c>
      <c r="K339" s="23"/>
      <c r="L339" s="4">
        <v>0</v>
      </c>
      <c r="M339" s="4">
        <v>-0.08</v>
      </c>
      <c r="N339" s="12"/>
      <c r="O339" s="4">
        <v>12.83</v>
      </c>
    </row>
    <row r="340" spans="1:15" ht="30" customHeight="1" x14ac:dyDescent="0.25">
      <c r="A340" s="22" t="s">
        <v>418</v>
      </c>
      <c r="B340" s="23"/>
      <c r="C340" s="5" t="s">
        <v>450</v>
      </c>
      <c r="D340" s="5" t="s">
        <v>44</v>
      </c>
      <c r="E340" s="6" t="s">
        <v>18</v>
      </c>
      <c r="F340" s="7">
        <v>0</v>
      </c>
      <c r="G340" s="7">
        <v>0</v>
      </c>
      <c r="H340" s="7">
        <v>0</v>
      </c>
      <c r="I340" s="7">
        <v>77.11</v>
      </c>
      <c r="J340" s="24">
        <v>77.11</v>
      </c>
      <c r="K340" s="23"/>
      <c r="L340" s="7">
        <v>0</v>
      </c>
      <c r="M340" s="7">
        <v>-0.25</v>
      </c>
      <c r="N340" s="13"/>
      <c r="O340" s="7">
        <v>76.86</v>
      </c>
    </row>
    <row r="341" spans="1:15" ht="30" customHeight="1" x14ac:dyDescent="0.25">
      <c r="A341" s="25" t="s">
        <v>418</v>
      </c>
      <c r="B341" s="23"/>
      <c r="C341" s="2" t="s">
        <v>451</v>
      </c>
      <c r="D341" s="2" t="s">
        <v>44</v>
      </c>
      <c r="E341" s="3" t="s">
        <v>18</v>
      </c>
      <c r="F341" s="4">
        <v>0</v>
      </c>
      <c r="G341" s="4">
        <v>0</v>
      </c>
      <c r="H341" s="4">
        <v>0</v>
      </c>
      <c r="I341" s="4">
        <v>252.42</v>
      </c>
      <c r="J341" s="26">
        <v>252.42</v>
      </c>
      <c r="K341" s="23"/>
      <c r="L341" s="4">
        <v>0</v>
      </c>
      <c r="M341" s="4">
        <v>-0.84</v>
      </c>
      <c r="N341" s="12"/>
      <c r="O341" s="4">
        <v>251.58</v>
      </c>
    </row>
    <row r="342" spans="1:15" ht="30" customHeight="1" x14ac:dyDescent="0.25">
      <c r="A342" s="22" t="s">
        <v>418</v>
      </c>
      <c r="B342" s="23"/>
      <c r="C342" s="5" t="s">
        <v>452</v>
      </c>
      <c r="D342" s="5" t="s">
        <v>44</v>
      </c>
      <c r="E342" s="6" t="s">
        <v>18</v>
      </c>
      <c r="F342" s="7">
        <v>0</v>
      </c>
      <c r="G342" s="7">
        <v>0</v>
      </c>
      <c r="H342" s="7">
        <v>0</v>
      </c>
      <c r="I342" s="7">
        <v>104.53</v>
      </c>
      <c r="J342" s="24">
        <v>104.53</v>
      </c>
      <c r="K342" s="23"/>
      <c r="L342" s="7">
        <v>0</v>
      </c>
      <c r="M342" s="7">
        <v>-0.34</v>
      </c>
      <c r="N342" s="13"/>
      <c r="O342" s="7">
        <v>104.19</v>
      </c>
    </row>
    <row r="343" spans="1:15" ht="30" customHeight="1" x14ac:dyDescent="0.25">
      <c r="A343" s="25" t="s">
        <v>418</v>
      </c>
      <c r="B343" s="23"/>
      <c r="C343" s="2" t="s">
        <v>453</v>
      </c>
      <c r="D343" s="2" t="s">
        <v>44</v>
      </c>
      <c r="E343" s="3" t="s">
        <v>18</v>
      </c>
      <c r="F343" s="4">
        <v>0</v>
      </c>
      <c r="G343" s="4">
        <v>0</v>
      </c>
      <c r="H343" s="4">
        <v>0</v>
      </c>
      <c r="I343" s="4">
        <v>0.08</v>
      </c>
      <c r="J343" s="26">
        <v>0.08</v>
      </c>
      <c r="K343" s="23"/>
      <c r="L343" s="4">
        <v>0</v>
      </c>
      <c r="M343" s="4">
        <v>0</v>
      </c>
      <c r="N343" s="12"/>
      <c r="O343" s="4">
        <v>0.08</v>
      </c>
    </row>
    <row r="344" spans="1:15" ht="30" customHeight="1" x14ac:dyDescent="0.25">
      <c r="A344" s="22" t="s">
        <v>418</v>
      </c>
      <c r="B344" s="23"/>
      <c r="C344" s="5" t="s">
        <v>454</v>
      </c>
      <c r="D344" s="5" t="s">
        <v>44</v>
      </c>
      <c r="E344" s="6" t="s">
        <v>18</v>
      </c>
      <c r="F344" s="7">
        <v>0</v>
      </c>
      <c r="G344" s="7">
        <v>0</v>
      </c>
      <c r="H344" s="7">
        <v>0</v>
      </c>
      <c r="I344" s="7">
        <v>8.76</v>
      </c>
      <c r="J344" s="24">
        <v>8.76</v>
      </c>
      <c r="K344" s="23"/>
      <c r="L344" s="7">
        <v>0</v>
      </c>
      <c r="M344" s="7">
        <v>-0.03</v>
      </c>
      <c r="N344" s="13"/>
      <c r="O344" s="7">
        <v>8.73</v>
      </c>
    </row>
    <row r="345" spans="1:15" ht="30" customHeight="1" x14ac:dyDescent="0.25">
      <c r="A345" s="25" t="s">
        <v>418</v>
      </c>
      <c r="B345" s="23"/>
      <c r="C345" s="2" t="s">
        <v>455</v>
      </c>
      <c r="D345" s="2" t="s">
        <v>44</v>
      </c>
      <c r="E345" s="3" t="s">
        <v>18</v>
      </c>
      <c r="F345" s="4">
        <v>0</v>
      </c>
      <c r="G345" s="4">
        <v>0</v>
      </c>
      <c r="H345" s="4">
        <v>0</v>
      </c>
      <c r="I345" s="4">
        <v>256.74</v>
      </c>
      <c r="J345" s="26">
        <v>256.74</v>
      </c>
      <c r="K345" s="23"/>
      <c r="L345" s="4">
        <v>0</v>
      </c>
      <c r="M345" s="4">
        <v>-0.89</v>
      </c>
      <c r="N345" s="12"/>
      <c r="O345" s="4">
        <v>255.85</v>
      </c>
    </row>
    <row r="346" spans="1:15" ht="30" customHeight="1" x14ac:dyDescent="0.25">
      <c r="A346" s="22" t="s">
        <v>418</v>
      </c>
      <c r="B346" s="23"/>
      <c r="C346" s="5" t="s">
        <v>456</v>
      </c>
      <c r="D346" s="5" t="s">
        <v>44</v>
      </c>
      <c r="E346" s="6" t="s">
        <v>18</v>
      </c>
      <c r="F346" s="7">
        <v>0</v>
      </c>
      <c r="G346" s="7">
        <v>0</v>
      </c>
      <c r="H346" s="7">
        <v>0</v>
      </c>
      <c r="I346" s="7">
        <v>5909.02</v>
      </c>
      <c r="J346" s="24">
        <v>5909.02</v>
      </c>
      <c r="K346" s="23"/>
      <c r="L346" s="7">
        <v>0</v>
      </c>
      <c r="M346" s="7">
        <v>-19.27</v>
      </c>
      <c r="N346" s="13"/>
      <c r="O346" s="7">
        <v>5889.75</v>
      </c>
    </row>
    <row r="347" spans="1:15" ht="30" customHeight="1" x14ac:dyDescent="0.25">
      <c r="A347" s="25" t="s">
        <v>457</v>
      </c>
      <c r="B347" s="23"/>
      <c r="C347" s="2" t="s">
        <v>458</v>
      </c>
      <c r="D347" s="2" t="s">
        <v>44</v>
      </c>
      <c r="E347" s="3" t="s">
        <v>16</v>
      </c>
      <c r="F347" s="4">
        <v>0</v>
      </c>
      <c r="G347" s="4">
        <v>0</v>
      </c>
      <c r="H347" s="4">
        <v>0</v>
      </c>
      <c r="I347" s="4">
        <v>9235.1</v>
      </c>
      <c r="J347" s="26">
        <v>9235.1</v>
      </c>
      <c r="K347" s="23"/>
      <c r="L347" s="4">
        <v>0</v>
      </c>
      <c r="M347" s="4">
        <v>-29.96</v>
      </c>
      <c r="N347" s="12"/>
      <c r="O347" s="4">
        <v>9205.14</v>
      </c>
    </row>
    <row r="348" spans="1:15" ht="30" customHeight="1" x14ac:dyDescent="0.25">
      <c r="A348" s="22" t="s">
        <v>418</v>
      </c>
      <c r="B348" s="23"/>
      <c r="C348" s="5" t="s">
        <v>459</v>
      </c>
      <c r="D348" s="5" t="s">
        <v>44</v>
      </c>
      <c r="E348" s="6" t="s">
        <v>18</v>
      </c>
      <c r="F348" s="7">
        <v>0</v>
      </c>
      <c r="G348" s="7">
        <v>0</v>
      </c>
      <c r="H348" s="7">
        <v>0</v>
      </c>
      <c r="I348" s="7">
        <v>22.76</v>
      </c>
      <c r="J348" s="24">
        <v>22.76</v>
      </c>
      <c r="K348" s="23"/>
      <c r="L348" s="7">
        <v>0</v>
      </c>
      <c r="M348" s="7">
        <v>-7.0000000000000007E-2</v>
      </c>
      <c r="N348" s="13"/>
      <c r="O348" s="7">
        <v>22.69</v>
      </c>
    </row>
    <row r="349" spans="1:15" ht="30" customHeight="1" x14ac:dyDescent="0.25">
      <c r="A349" s="25" t="s">
        <v>457</v>
      </c>
      <c r="B349" s="23"/>
      <c r="C349" s="2" t="s">
        <v>460</v>
      </c>
      <c r="D349" s="2" t="s">
        <v>44</v>
      </c>
      <c r="E349" s="3" t="s">
        <v>16</v>
      </c>
      <c r="F349" s="4">
        <v>0</v>
      </c>
      <c r="G349" s="4">
        <v>0</v>
      </c>
      <c r="H349" s="4">
        <v>0</v>
      </c>
      <c r="I349" s="4">
        <v>1.1100000000000001</v>
      </c>
      <c r="J349" s="26">
        <v>1.1100000000000001</v>
      </c>
      <c r="K349" s="23"/>
      <c r="L349" s="4">
        <v>0</v>
      </c>
      <c r="M349" s="4">
        <v>0</v>
      </c>
      <c r="N349" s="12"/>
      <c r="O349" s="4">
        <v>1.1100000000000001</v>
      </c>
    </row>
    <row r="350" spans="1:15" ht="30" customHeight="1" x14ac:dyDescent="0.25">
      <c r="A350" s="22" t="s">
        <v>461</v>
      </c>
      <c r="B350" s="23"/>
      <c r="C350" s="5" t="s">
        <v>462</v>
      </c>
      <c r="D350" s="5" t="s">
        <v>49</v>
      </c>
      <c r="E350" s="6" t="s">
        <v>16</v>
      </c>
      <c r="F350" s="7">
        <v>0</v>
      </c>
      <c r="G350" s="7">
        <v>0</v>
      </c>
      <c r="H350" s="7">
        <v>0</v>
      </c>
      <c r="I350" s="7">
        <v>2053.06</v>
      </c>
      <c r="J350" s="24">
        <v>2053.06</v>
      </c>
      <c r="K350" s="23"/>
      <c r="L350" s="7">
        <v>0</v>
      </c>
      <c r="M350" s="7">
        <v>-6.67</v>
      </c>
      <c r="N350" s="13"/>
      <c r="O350" s="7">
        <v>2046.39</v>
      </c>
    </row>
    <row r="351" spans="1:15" ht="30" customHeight="1" x14ac:dyDescent="0.25">
      <c r="A351" s="25" t="s">
        <v>461</v>
      </c>
      <c r="B351" s="23"/>
      <c r="C351" s="2" t="s">
        <v>463</v>
      </c>
      <c r="D351" s="2" t="s">
        <v>49</v>
      </c>
      <c r="E351" s="3" t="s">
        <v>16</v>
      </c>
      <c r="F351" s="4">
        <v>0</v>
      </c>
      <c r="G351" s="4">
        <v>0</v>
      </c>
      <c r="H351" s="4">
        <v>0</v>
      </c>
      <c r="I351" s="4">
        <v>65.59</v>
      </c>
      <c r="J351" s="26">
        <v>65.59</v>
      </c>
      <c r="K351" s="23"/>
      <c r="L351" s="4">
        <v>0</v>
      </c>
      <c r="M351" s="4">
        <v>-0.21</v>
      </c>
      <c r="N351" s="12"/>
      <c r="O351" s="4">
        <v>65.38</v>
      </c>
    </row>
    <row r="352" spans="1:15" ht="30" customHeight="1" x14ac:dyDescent="0.25">
      <c r="A352" s="22" t="s">
        <v>464</v>
      </c>
      <c r="B352" s="23"/>
      <c r="C352" s="5" t="s">
        <v>465</v>
      </c>
      <c r="D352" s="5" t="s">
        <v>44</v>
      </c>
      <c r="E352" s="6" t="s">
        <v>18</v>
      </c>
      <c r="F352" s="7">
        <v>0</v>
      </c>
      <c r="G352" s="7">
        <v>0</v>
      </c>
      <c r="H352" s="7">
        <v>0</v>
      </c>
      <c r="I352" s="7">
        <v>139.6</v>
      </c>
      <c r="J352" s="24">
        <v>139.6</v>
      </c>
      <c r="K352" s="23"/>
      <c r="L352" s="7">
        <v>0</v>
      </c>
      <c r="M352" s="7">
        <v>-0.42</v>
      </c>
      <c r="N352" s="13"/>
      <c r="O352" s="7">
        <v>139.18</v>
      </c>
    </row>
    <row r="353" spans="1:15" ht="30" customHeight="1" x14ac:dyDescent="0.25">
      <c r="A353" s="25" t="s">
        <v>464</v>
      </c>
      <c r="B353" s="23"/>
      <c r="C353" s="2" t="s">
        <v>466</v>
      </c>
      <c r="D353" s="2" t="s">
        <v>44</v>
      </c>
      <c r="E353" s="3" t="s">
        <v>18</v>
      </c>
      <c r="F353" s="4">
        <v>0</v>
      </c>
      <c r="G353" s="4">
        <v>0</v>
      </c>
      <c r="H353" s="4">
        <v>0</v>
      </c>
      <c r="I353" s="4">
        <v>42.23</v>
      </c>
      <c r="J353" s="26">
        <v>42.23</v>
      </c>
      <c r="K353" s="23"/>
      <c r="L353" s="4">
        <v>0</v>
      </c>
      <c r="M353" s="4">
        <v>-0.13</v>
      </c>
      <c r="N353" s="12"/>
      <c r="O353" s="4">
        <v>42.1</v>
      </c>
    </row>
    <row r="354" spans="1:15" ht="30" customHeight="1" x14ac:dyDescent="0.25">
      <c r="A354" s="22" t="s">
        <v>467</v>
      </c>
      <c r="B354" s="23"/>
      <c r="C354" s="5" t="s">
        <v>468</v>
      </c>
      <c r="D354" s="5" t="s">
        <v>44</v>
      </c>
      <c r="E354" s="6" t="s">
        <v>18</v>
      </c>
      <c r="F354" s="7">
        <v>0</v>
      </c>
      <c r="G354" s="7">
        <v>0</v>
      </c>
      <c r="H354" s="7">
        <v>0</v>
      </c>
      <c r="I354" s="7">
        <v>12684.51</v>
      </c>
      <c r="J354" s="24">
        <v>12684.51</v>
      </c>
      <c r="K354" s="23"/>
      <c r="L354" s="7">
        <v>0</v>
      </c>
      <c r="M354" s="7">
        <v>-41.25</v>
      </c>
      <c r="N354" s="13"/>
      <c r="O354" s="7">
        <v>12643.26</v>
      </c>
    </row>
    <row r="355" spans="1:15" ht="30" customHeight="1" x14ac:dyDescent="0.25">
      <c r="A355" s="25" t="s">
        <v>467</v>
      </c>
      <c r="B355" s="23"/>
      <c r="C355" s="2" t="s">
        <v>469</v>
      </c>
      <c r="D355" s="2" t="s">
        <v>44</v>
      </c>
      <c r="E355" s="3" t="s">
        <v>18</v>
      </c>
      <c r="F355" s="4">
        <v>0</v>
      </c>
      <c r="G355" s="4">
        <v>0</v>
      </c>
      <c r="H355" s="4">
        <v>0</v>
      </c>
      <c r="I355" s="4">
        <v>0.68</v>
      </c>
      <c r="J355" s="26">
        <v>0.68</v>
      </c>
      <c r="K355" s="23"/>
      <c r="L355" s="4">
        <v>0</v>
      </c>
      <c r="M355" s="4">
        <v>0</v>
      </c>
      <c r="N355" s="12"/>
      <c r="O355" s="4">
        <v>0.68</v>
      </c>
    </row>
    <row r="356" spans="1:15" ht="30" customHeight="1" x14ac:dyDescent="0.25">
      <c r="A356" s="22" t="s">
        <v>467</v>
      </c>
      <c r="B356" s="23"/>
      <c r="C356" s="5" t="s">
        <v>470</v>
      </c>
      <c r="D356" s="5" t="s">
        <v>44</v>
      </c>
      <c r="E356" s="6" t="s">
        <v>18</v>
      </c>
      <c r="F356" s="7">
        <v>0</v>
      </c>
      <c r="G356" s="7">
        <v>0</v>
      </c>
      <c r="H356" s="7">
        <v>0</v>
      </c>
      <c r="I356" s="7">
        <v>731.33</v>
      </c>
      <c r="J356" s="24">
        <v>731.33</v>
      </c>
      <c r="K356" s="23"/>
      <c r="L356" s="7">
        <v>0</v>
      </c>
      <c r="M356" s="7">
        <v>-2.37</v>
      </c>
      <c r="N356" s="13"/>
      <c r="O356" s="7">
        <v>728.96</v>
      </c>
    </row>
    <row r="357" spans="1:15" ht="30" customHeight="1" x14ac:dyDescent="0.25">
      <c r="A357" s="25" t="s">
        <v>467</v>
      </c>
      <c r="B357" s="23"/>
      <c r="C357" s="2" t="s">
        <v>471</v>
      </c>
      <c r="D357" s="2" t="s">
        <v>44</v>
      </c>
      <c r="E357" s="3" t="s">
        <v>18</v>
      </c>
      <c r="F357" s="4">
        <v>0</v>
      </c>
      <c r="G357" s="4">
        <v>0</v>
      </c>
      <c r="H357" s="4">
        <v>0</v>
      </c>
      <c r="I357" s="4">
        <v>4.41</v>
      </c>
      <c r="J357" s="26">
        <v>4.41</v>
      </c>
      <c r="K357" s="23"/>
      <c r="L357" s="4">
        <v>0</v>
      </c>
      <c r="M357" s="4">
        <v>-0.01</v>
      </c>
      <c r="N357" s="12"/>
      <c r="O357" s="4">
        <v>4.4000000000000004</v>
      </c>
    </row>
    <row r="358" spans="1:15" ht="30" customHeight="1" x14ac:dyDescent="0.25">
      <c r="A358" s="22" t="s">
        <v>467</v>
      </c>
      <c r="B358" s="23"/>
      <c r="C358" s="5" t="s">
        <v>472</v>
      </c>
      <c r="D358" s="5" t="s">
        <v>44</v>
      </c>
      <c r="E358" s="6" t="s">
        <v>18</v>
      </c>
      <c r="F358" s="7">
        <v>0</v>
      </c>
      <c r="G358" s="7">
        <v>0</v>
      </c>
      <c r="H358" s="7">
        <v>0</v>
      </c>
      <c r="I358" s="7">
        <v>72.38</v>
      </c>
      <c r="J358" s="24">
        <v>72.38</v>
      </c>
      <c r="K358" s="23"/>
      <c r="L358" s="7">
        <v>0</v>
      </c>
      <c r="M358" s="7">
        <v>-0.24</v>
      </c>
      <c r="N358" s="13"/>
      <c r="O358" s="7">
        <v>72.14</v>
      </c>
    </row>
    <row r="359" spans="1:15" ht="30" customHeight="1" x14ac:dyDescent="0.25">
      <c r="A359" s="25" t="s">
        <v>467</v>
      </c>
      <c r="B359" s="23"/>
      <c r="C359" s="2" t="s">
        <v>473</v>
      </c>
      <c r="D359" s="2" t="s">
        <v>44</v>
      </c>
      <c r="E359" s="3" t="s">
        <v>18</v>
      </c>
      <c r="F359" s="4">
        <v>0</v>
      </c>
      <c r="G359" s="4">
        <v>0</v>
      </c>
      <c r="H359" s="4">
        <v>0</v>
      </c>
      <c r="I359" s="4">
        <v>0.19</v>
      </c>
      <c r="J359" s="26">
        <v>0.19</v>
      </c>
      <c r="K359" s="23"/>
      <c r="L359" s="4">
        <v>0</v>
      </c>
      <c r="M359" s="4">
        <v>0</v>
      </c>
      <c r="N359" s="12"/>
      <c r="O359" s="4">
        <v>0.19</v>
      </c>
    </row>
    <row r="360" spans="1:15" ht="30" customHeight="1" x14ac:dyDescent="0.25">
      <c r="A360" s="22" t="s">
        <v>467</v>
      </c>
      <c r="B360" s="23"/>
      <c r="C360" s="5" t="s">
        <v>474</v>
      </c>
      <c r="D360" s="5" t="s">
        <v>44</v>
      </c>
      <c r="E360" s="6" t="s">
        <v>18</v>
      </c>
      <c r="F360" s="7">
        <v>0</v>
      </c>
      <c r="G360" s="7">
        <v>0</v>
      </c>
      <c r="H360" s="7">
        <v>0</v>
      </c>
      <c r="I360" s="7">
        <v>7.21</v>
      </c>
      <c r="J360" s="24">
        <v>7.21</v>
      </c>
      <c r="K360" s="23"/>
      <c r="L360" s="7">
        <v>0</v>
      </c>
      <c r="M360" s="7">
        <v>-0.03</v>
      </c>
      <c r="N360" s="13"/>
      <c r="O360" s="7">
        <v>7.18</v>
      </c>
    </row>
    <row r="361" spans="1:15" ht="30" customHeight="1" x14ac:dyDescent="0.25">
      <c r="A361" s="25" t="s">
        <v>467</v>
      </c>
      <c r="B361" s="23"/>
      <c r="C361" s="2" t="s">
        <v>475</v>
      </c>
      <c r="D361" s="2" t="s">
        <v>44</v>
      </c>
      <c r="E361" s="3" t="s">
        <v>18</v>
      </c>
      <c r="F361" s="4">
        <v>0</v>
      </c>
      <c r="G361" s="4">
        <v>0</v>
      </c>
      <c r="H361" s="4">
        <v>0</v>
      </c>
      <c r="I361" s="4">
        <v>66.290000000000006</v>
      </c>
      <c r="J361" s="26">
        <v>66.290000000000006</v>
      </c>
      <c r="K361" s="23"/>
      <c r="L361" s="4">
        <v>0</v>
      </c>
      <c r="M361" s="4">
        <v>-0.21</v>
      </c>
      <c r="N361" s="12"/>
      <c r="O361" s="4">
        <v>66.08</v>
      </c>
    </row>
    <row r="362" spans="1:15" ht="30" customHeight="1" x14ac:dyDescent="0.25">
      <c r="A362" s="22" t="s">
        <v>467</v>
      </c>
      <c r="B362" s="23"/>
      <c r="C362" s="5" t="s">
        <v>476</v>
      </c>
      <c r="D362" s="5" t="s">
        <v>44</v>
      </c>
      <c r="E362" s="6" t="s">
        <v>18</v>
      </c>
      <c r="F362" s="7">
        <v>0</v>
      </c>
      <c r="G362" s="7">
        <v>0</v>
      </c>
      <c r="H362" s="7">
        <v>0</v>
      </c>
      <c r="I362" s="7">
        <v>1.95</v>
      </c>
      <c r="J362" s="24">
        <v>1.95</v>
      </c>
      <c r="K362" s="23"/>
      <c r="L362" s="7">
        <v>0</v>
      </c>
      <c r="M362" s="7">
        <v>0</v>
      </c>
      <c r="N362" s="13"/>
      <c r="O362" s="7">
        <v>1.95</v>
      </c>
    </row>
    <row r="363" spans="1:15" ht="30" customHeight="1" x14ac:dyDescent="0.25">
      <c r="A363" s="25" t="s">
        <v>467</v>
      </c>
      <c r="B363" s="23"/>
      <c r="C363" s="2" t="s">
        <v>477</v>
      </c>
      <c r="D363" s="2" t="s">
        <v>44</v>
      </c>
      <c r="E363" s="3" t="s">
        <v>18</v>
      </c>
      <c r="F363" s="4">
        <v>0</v>
      </c>
      <c r="G363" s="4">
        <v>0</v>
      </c>
      <c r="H363" s="4">
        <v>0</v>
      </c>
      <c r="I363" s="4">
        <v>25.02</v>
      </c>
      <c r="J363" s="26">
        <v>25.02</v>
      </c>
      <c r="K363" s="23"/>
      <c r="L363" s="4">
        <v>0</v>
      </c>
      <c r="M363" s="4">
        <v>-0.08</v>
      </c>
      <c r="N363" s="12"/>
      <c r="O363" s="4">
        <v>24.94</v>
      </c>
    </row>
    <row r="364" spans="1:15" ht="30" customHeight="1" x14ac:dyDescent="0.25">
      <c r="A364" s="22" t="s">
        <v>467</v>
      </c>
      <c r="B364" s="23"/>
      <c r="C364" s="5" t="s">
        <v>478</v>
      </c>
      <c r="D364" s="5" t="s">
        <v>44</v>
      </c>
      <c r="E364" s="6" t="s">
        <v>18</v>
      </c>
      <c r="F364" s="7">
        <v>0</v>
      </c>
      <c r="G364" s="7">
        <v>0</v>
      </c>
      <c r="H364" s="7">
        <v>0</v>
      </c>
      <c r="I364" s="7">
        <v>285.47000000000003</v>
      </c>
      <c r="J364" s="24">
        <v>285.47000000000003</v>
      </c>
      <c r="K364" s="23"/>
      <c r="L364" s="7">
        <v>0</v>
      </c>
      <c r="M364" s="7">
        <v>-0.93</v>
      </c>
      <c r="N364" s="13"/>
      <c r="O364" s="7">
        <v>284.54000000000002</v>
      </c>
    </row>
    <row r="365" spans="1:15" ht="30" customHeight="1" x14ac:dyDescent="0.25">
      <c r="A365" s="25" t="s">
        <v>467</v>
      </c>
      <c r="B365" s="23"/>
      <c r="C365" s="2" t="s">
        <v>479</v>
      </c>
      <c r="D365" s="2" t="s">
        <v>44</v>
      </c>
      <c r="E365" s="3" t="s">
        <v>18</v>
      </c>
      <c r="F365" s="4">
        <v>0</v>
      </c>
      <c r="G365" s="4">
        <v>0</v>
      </c>
      <c r="H365" s="4">
        <v>0</v>
      </c>
      <c r="I365" s="4">
        <v>90.9</v>
      </c>
      <c r="J365" s="26">
        <v>90.9</v>
      </c>
      <c r="K365" s="23"/>
      <c r="L365" s="4">
        <v>0</v>
      </c>
      <c r="M365" s="4">
        <v>-0.3</v>
      </c>
      <c r="N365" s="12"/>
      <c r="O365" s="4">
        <v>90.6</v>
      </c>
    </row>
    <row r="366" spans="1:15" ht="30" customHeight="1" x14ac:dyDescent="0.25">
      <c r="A366" s="22" t="s">
        <v>467</v>
      </c>
      <c r="B366" s="23"/>
      <c r="C366" s="5" t="s">
        <v>480</v>
      </c>
      <c r="D366" s="5" t="s">
        <v>44</v>
      </c>
      <c r="E366" s="6" t="s">
        <v>18</v>
      </c>
      <c r="F366" s="7">
        <v>0</v>
      </c>
      <c r="G366" s="7">
        <v>0</v>
      </c>
      <c r="H366" s="7">
        <v>0</v>
      </c>
      <c r="I366" s="7">
        <v>5.25</v>
      </c>
      <c r="J366" s="24">
        <v>5.25</v>
      </c>
      <c r="K366" s="23"/>
      <c r="L366" s="7">
        <v>0</v>
      </c>
      <c r="M366" s="7">
        <v>-0.01</v>
      </c>
      <c r="N366" s="13"/>
      <c r="O366" s="7">
        <v>5.24</v>
      </c>
    </row>
    <row r="367" spans="1:15" ht="30" customHeight="1" x14ac:dyDescent="0.25">
      <c r="A367" s="25" t="s">
        <v>467</v>
      </c>
      <c r="B367" s="23"/>
      <c r="C367" s="2" t="s">
        <v>481</v>
      </c>
      <c r="D367" s="2" t="s">
        <v>44</v>
      </c>
      <c r="E367" s="3" t="s">
        <v>18</v>
      </c>
      <c r="F367" s="4">
        <v>0</v>
      </c>
      <c r="G367" s="4">
        <v>0</v>
      </c>
      <c r="H367" s="4">
        <v>0</v>
      </c>
      <c r="I367" s="4">
        <v>0.49</v>
      </c>
      <c r="J367" s="26">
        <v>0.49</v>
      </c>
      <c r="K367" s="23"/>
      <c r="L367" s="4">
        <v>0</v>
      </c>
      <c r="M367" s="4">
        <v>0</v>
      </c>
      <c r="N367" s="12"/>
      <c r="O367" s="4">
        <v>0.49</v>
      </c>
    </row>
    <row r="368" spans="1:15" ht="30" customHeight="1" x14ac:dyDescent="0.25">
      <c r="A368" s="22" t="s">
        <v>467</v>
      </c>
      <c r="B368" s="23"/>
      <c r="C368" s="5" t="s">
        <v>482</v>
      </c>
      <c r="D368" s="5" t="s">
        <v>44</v>
      </c>
      <c r="E368" s="6" t="s">
        <v>18</v>
      </c>
      <c r="F368" s="7">
        <v>0</v>
      </c>
      <c r="G368" s="7">
        <v>0</v>
      </c>
      <c r="H368" s="7">
        <v>0</v>
      </c>
      <c r="I368" s="7">
        <v>10.26</v>
      </c>
      <c r="J368" s="24">
        <v>10.26</v>
      </c>
      <c r="K368" s="23"/>
      <c r="L368" s="7">
        <v>0</v>
      </c>
      <c r="M368" s="7">
        <v>-0.04</v>
      </c>
      <c r="N368" s="13"/>
      <c r="O368" s="7">
        <v>10.220000000000001</v>
      </c>
    </row>
    <row r="369" spans="1:15" ht="30" customHeight="1" x14ac:dyDescent="0.25">
      <c r="A369" s="25" t="s">
        <v>467</v>
      </c>
      <c r="B369" s="23"/>
      <c r="C369" s="2" t="s">
        <v>483</v>
      </c>
      <c r="D369" s="2" t="s">
        <v>44</v>
      </c>
      <c r="E369" s="3" t="s">
        <v>18</v>
      </c>
      <c r="F369" s="4">
        <v>0</v>
      </c>
      <c r="G369" s="4">
        <v>0</v>
      </c>
      <c r="H369" s="4">
        <v>0</v>
      </c>
      <c r="I369" s="4">
        <v>74.64</v>
      </c>
      <c r="J369" s="26">
        <v>74.64</v>
      </c>
      <c r="K369" s="23"/>
      <c r="L369" s="4">
        <v>0</v>
      </c>
      <c r="M369" s="4">
        <v>-0.24</v>
      </c>
      <c r="N369" s="12"/>
      <c r="O369" s="4">
        <v>74.400000000000006</v>
      </c>
    </row>
    <row r="370" spans="1:15" ht="30" customHeight="1" x14ac:dyDescent="0.25">
      <c r="A370" s="22" t="s">
        <v>467</v>
      </c>
      <c r="B370" s="23"/>
      <c r="C370" s="5" t="s">
        <v>484</v>
      </c>
      <c r="D370" s="5" t="s">
        <v>44</v>
      </c>
      <c r="E370" s="6" t="s">
        <v>18</v>
      </c>
      <c r="F370" s="7">
        <v>0</v>
      </c>
      <c r="G370" s="7">
        <v>0</v>
      </c>
      <c r="H370" s="7">
        <v>0</v>
      </c>
      <c r="I370" s="7">
        <v>3.18</v>
      </c>
      <c r="J370" s="24">
        <v>3.18</v>
      </c>
      <c r="K370" s="23"/>
      <c r="L370" s="7">
        <v>0</v>
      </c>
      <c r="M370" s="7">
        <v>-0.01</v>
      </c>
      <c r="N370" s="13"/>
      <c r="O370" s="7">
        <v>3.17</v>
      </c>
    </row>
    <row r="371" spans="1:15" ht="30" customHeight="1" x14ac:dyDescent="0.25">
      <c r="A371" s="25" t="s">
        <v>467</v>
      </c>
      <c r="B371" s="23"/>
      <c r="C371" s="2" t="s">
        <v>485</v>
      </c>
      <c r="D371" s="2" t="s">
        <v>44</v>
      </c>
      <c r="E371" s="3" t="s">
        <v>18</v>
      </c>
      <c r="F371" s="4">
        <v>0</v>
      </c>
      <c r="G371" s="4">
        <v>0</v>
      </c>
      <c r="H371" s="4">
        <v>0</v>
      </c>
      <c r="I371" s="4">
        <v>2350.4</v>
      </c>
      <c r="J371" s="26">
        <v>2350.4</v>
      </c>
      <c r="K371" s="23"/>
      <c r="L371" s="4">
        <v>0</v>
      </c>
      <c r="M371" s="4">
        <v>-7.61</v>
      </c>
      <c r="N371" s="12"/>
      <c r="O371" s="4">
        <v>2342.79</v>
      </c>
    </row>
    <row r="372" spans="1:15" ht="30" customHeight="1" x14ac:dyDescent="0.25">
      <c r="A372" s="22" t="s">
        <v>467</v>
      </c>
      <c r="B372" s="23"/>
      <c r="C372" s="5" t="s">
        <v>486</v>
      </c>
      <c r="D372" s="5" t="s">
        <v>44</v>
      </c>
      <c r="E372" s="6" t="s">
        <v>18</v>
      </c>
      <c r="F372" s="7">
        <v>0</v>
      </c>
      <c r="G372" s="7">
        <v>0</v>
      </c>
      <c r="H372" s="7">
        <v>0</v>
      </c>
      <c r="I372" s="7">
        <v>232.6</v>
      </c>
      <c r="J372" s="24">
        <v>232.6</v>
      </c>
      <c r="K372" s="23"/>
      <c r="L372" s="7">
        <v>0</v>
      </c>
      <c r="M372" s="7">
        <v>-0.75</v>
      </c>
      <c r="N372" s="13"/>
      <c r="O372" s="7">
        <v>231.85</v>
      </c>
    </row>
    <row r="373" spans="1:15" ht="30" customHeight="1" x14ac:dyDescent="0.25">
      <c r="A373" s="25" t="s">
        <v>467</v>
      </c>
      <c r="B373" s="23"/>
      <c r="C373" s="2" t="s">
        <v>487</v>
      </c>
      <c r="D373" s="2" t="s">
        <v>44</v>
      </c>
      <c r="E373" s="3" t="s">
        <v>18</v>
      </c>
      <c r="F373" s="4">
        <v>0</v>
      </c>
      <c r="G373" s="4">
        <v>0</v>
      </c>
      <c r="H373" s="4">
        <v>0</v>
      </c>
      <c r="I373" s="4">
        <v>3082.16</v>
      </c>
      <c r="J373" s="26">
        <v>3082.16</v>
      </c>
      <c r="K373" s="23"/>
      <c r="L373" s="4">
        <v>0</v>
      </c>
      <c r="M373" s="4">
        <v>-10.08</v>
      </c>
      <c r="N373" s="12"/>
      <c r="O373" s="4">
        <v>3072.08</v>
      </c>
    </row>
    <row r="374" spans="1:15" ht="30" customHeight="1" x14ac:dyDescent="0.25">
      <c r="A374" s="22" t="s">
        <v>467</v>
      </c>
      <c r="B374" s="23"/>
      <c r="C374" s="5" t="s">
        <v>488</v>
      </c>
      <c r="D374" s="5" t="s">
        <v>44</v>
      </c>
      <c r="E374" s="6" t="s">
        <v>18</v>
      </c>
      <c r="F374" s="7">
        <v>0</v>
      </c>
      <c r="G374" s="7">
        <v>0</v>
      </c>
      <c r="H374" s="7">
        <v>0</v>
      </c>
      <c r="I374" s="7">
        <v>36.69</v>
      </c>
      <c r="J374" s="24">
        <v>36.69</v>
      </c>
      <c r="K374" s="23"/>
      <c r="L374" s="7">
        <v>0</v>
      </c>
      <c r="M374" s="7">
        <v>-0.12</v>
      </c>
      <c r="N374" s="13"/>
      <c r="O374" s="7">
        <v>36.57</v>
      </c>
    </row>
    <row r="375" spans="1:15" ht="30" customHeight="1" x14ac:dyDescent="0.25">
      <c r="A375" s="25" t="s">
        <v>467</v>
      </c>
      <c r="B375" s="23"/>
      <c r="C375" s="2" t="s">
        <v>489</v>
      </c>
      <c r="D375" s="2" t="s">
        <v>44</v>
      </c>
      <c r="E375" s="3" t="s">
        <v>18</v>
      </c>
      <c r="F375" s="4">
        <v>0</v>
      </c>
      <c r="G375" s="4">
        <v>0</v>
      </c>
      <c r="H375" s="4">
        <v>0</v>
      </c>
      <c r="I375" s="4">
        <v>30.79</v>
      </c>
      <c r="J375" s="26">
        <v>30.79</v>
      </c>
      <c r="K375" s="23"/>
      <c r="L375" s="4">
        <v>0</v>
      </c>
      <c r="M375" s="4">
        <v>-0.11</v>
      </c>
      <c r="N375" s="12"/>
      <c r="O375" s="4">
        <v>30.68</v>
      </c>
    </row>
    <row r="376" spans="1:15" ht="30" customHeight="1" x14ac:dyDescent="0.25">
      <c r="A376" s="22" t="s">
        <v>467</v>
      </c>
      <c r="B376" s="23"/>
      <c r="C376" s="5" t="s">
        <v>490</v>
      </c>
      <c r="D376" s="5" t="s">
        <v>44</v>
      </c>
      <c r="E376" s="6" t="s">
        <v>18</v>
      </c>
      <c r="F376" s="7">
        <v>0</v>
      </c>
      <c r="G376" s="7">
        <v>0</v>
      </c>
      <c r="H376" s="7">
        <v>0</v>
      </c>
      <c r="I376" s="7">
        <v>6951.67</v>
      </c>
      <c r="J376" s="24">
        <v>6951.67</v>
      </c>
      <c r="K376" s="23"/>
      <c r="L376" s="7">
        <v>0</v>
      </c>
      <c r="M376" s="7">
        <v>-22.63</v>
      </c>
      <c r="N376" s="13"/>
      <c r="O376" s="7">
        <v>6929.04</v>
      </c>
    </row>
    <row r="377" spans="1:15" ht="30" customHeight="1" x14ac:dyDescent="0.25">
      <c r="A377" s="25" t="s">
        <v>418</v>
      </c>
      <c r="B377" s="23"/>
      <c r="C377" s="2" t="s">
        <v>491</v>
      </c>
      <c r="D377" s="2" t="s">
        <v>44</v>
      </c>
      <c r="E377" s="3" t="s">
        <v>18</v>
      </c>
      <c r="F377" s="4">
        <v>0</v>
      </c>
      <c r="G377" s="4">
        <v>0</v>
      </c>
      <c r="H377" s="4">
        <v>0</v>
      </c>
      <c r="I377" s="4">
        <v>21.79</v>
      </c>
      <c r="J377" s="26">
        <v>21.79</v>
      </c>
      <c r="K377" s="23"/>
      <c r="L377" s="4">
        <v>0</v>
      </c>
      <c r="M377" s="4">
        <v>-7.0000000000000007E-2</v>
      </c>
      <c r="N377" s="12"/>
      <c r="O377" s="4">
        <v>21.72</v>
      </c>
    </row>
    <row r="378" spans="1:15" ht="30" customHeight="1" x14ac:dyDescent="0.25">
      <c r="A378" s="22" t="s">
        <v>418</v>
      </c>
      <c r="B378" s="23"/>
      <c r="C378" s="5" t="s">
        <v>492</v>
      </c>
      <c r="D378" s="5" t="s">
        <v>44</v>
      </c>
      <c r="E378" s="6" t="s">
        <v>18</v>
      </c>
      <c r="F378" s="7">
        <v>0</v>
      </c>
      <c r="G378" s="7">
        <v>0</v>
      </c>
      <c r="H378" s="7">
        <v>0</v>
      </c>
      <c r="I378" s="7">
        <v>598.12</v>
      </c>
      <c r="J378" s="24">
        <v>598.12</v>
      </c>
      <c r="K378" s="23"/>
      <c r="L378" s="7">
        <v>0</v>
      </c>
      <c r="M378" s="7">
        <v>-3.49</v>
      </c>
      <c r="N378" s="13"/>
      <c r="O378" s="7">
        <v>594.63</v>
      </c>
    </row>
    <row r="379" spans="1:15" ht="30" customHeight="1" x14ac:dyDescent="0.25">
      <c r="A379" s="25" t="s">
        <v>418</v>
      </c>
      <c r="B379" s="23"/>
      <c r="C379" s="2" t="s">
        <v>493</v>
      </c>
      <c r="D379" s="2" t="s">
        <v>44</v>
      </c>
      <c r="E379" s="3" t="s">
        <v>18</v>
      </c>
      <c r="F379" s="4">
        <v>0</v>
      </c>
      <c r="G379" s="4">
        <v>0</v>
      </c>
      <c r="H379" s="4">
        <v>0</v>
      </c>
      <c r="I379" s="4">
        <v>598.11</v>
      </c>
      <c r="J379" s="26">
        <v>598.11</v>
      </c>
      <c r="K379" s="23"/>
      <c r="L379" s="4">
        <v>0</v>
      </c>
      <c r="M379" s="4">
        <v>-3.49</v>
      </c>
      <c r="N379" s="12"/>
      <c r="O379" s="4">
        <v>594.62</v>
      </c>
    </row>
    <row r="380" spans="1:15" ht="30" customHeight="1" x14ac:dyDescent="0.25">
      <c r="A380" s="16" t="s">
        <v>494</v>
      </c>
      <c r="B380" s="17"/>
      <c r="C380" s="17"/>
      <c r="D380" s="17"/>
      <c r="E380" s="17"/>
      <c r="F380" s="8">
        <v>0</v>
      </c>
      <c r="G380" s="8">
        <v>0</v>
      </c>
      <c r="H380" s="8">
        <v>0</v>
      </c>
      <c r="I380" s="8">
        <v>388459.48</v>
      </c>
      <c r="J380" s="18">
        <v>388459.48</v>
      </c>
      <c r="K380" s="17"/>
      <c r="L380" s="8">
        <v>0</v>
      </c>
      <c r="M380" s="8">
        <v>-1310.6300000000001</v>
      </c>
      <c r="N380" s="14"/>
      <c r="O380" s="8">
        <v>387148.85</v>
      </c>
    </row>
    <row r="381" spans="1:15" ht="30" customHeight="1" x14ac:dyDescent="0.25">
      <c r="A381" s="22" t="s">
        <v>47</v>
      </c>
      <c r="B381" s="23"/>
      <c r="C381" s="5" t="s">
        <v>495</v>
      </c>
      <c r="D381" s="5" t="s">
        <v>49</v>
      </c>
      <c r="E381" s="6" t="s">
        <v>16</v>
      </c>
      <c r="F381" s="7">
        <v>0</v>
      </c>
      <c r="G381" s="7">
        <v>0</v>
      </c>
      <c r="H381" s="7">
        <v>0</v>
      </c>
      <c r="I381" s="7">
        <v>749.68</v>
      </c>
      <c r="J381" s="24">
        <v>749.68</v>
      </c>
      <c r="K381" s="23"/>
      <c r="L381" s="7">
        <v>0</v>
      </c>
      <c r="M381" s="7">
        <v>-2.4</v>
      </c>
      <c r="N381" s="13"/>
      <c r="O381" s="7">
        <v>747.28</v>
      </c>
    </row>
    <row r="382" spans="1:15" ht="30" customHeight="1" x14ac:dyDescent="0.25">
      <c r="A382" s="25" t="s">
        <v>496</v>
      </c>
      <c r="B382" s="23"/>
      <c r="C382" s="2" t="s">
        <v>497</v>
      </c>
      <c r="D382" s="2" t="s">
        <v>44</v>
      </c>
      <c r="E382" s="3" t="s">
        <v>16</v>
      </c>
      <c r="F382" s="4">
        <v>0</v>
      </c>
      <c r="G382" s="4">
        <v>0</v>
      </c>
      <c r="H382" s="4">
        <v>0</v>
      </c>
      <c r="I382" s="4">
        <v>173.58</v>
      </c>
      <c r="J382" s="26">
        <v>173.58</v>
      </c>
      <c r="K382" s="23"/>
      <c r="L382" s="4">
        <v>0</v>
      </c>
      <c r="M382" s="4">
        <v>-0.56999999999999995</v>
      </c>
      <c r="N382" s="12"/>
      <c r="O382" s="4">
        <v>173.01</v>
      </c>
    </row>
    <row r="383" spans="1:15" ht="30" customHeight="1" x14ac:dyDescent="0.25">
      <c r="A383" s="22" t="s">
        <v>498</v>
      </c>
      <c r="B383" s="23"/>
      <c r="C383" s="5" t="s">
        <v>499</v>
      </c>
      <c r="D383" s="5" t="s">
        <v>49</v>
      </c>
      <c r="E383" s="6" t="s">
        <v>18</v>
      </c>
      <c r="F383" s="7">
        <v>0</v>
      </c>
      <c r="G383" s="7">
        <v>0</v>
      </c>
      <c r="H383" s="7">
        <v>0</v>
      </c>
      <c r="I383" s="7">
        <v>1393.97</v>
      </c>
      <c r="J383" s="24">
        <v>1393.97</v>
      </c>
      <c r="K383" s="23"/>
      <c r="L383" s="7">
        <v>0</v>
      </c>
      <c r="M383" s="7">
        <v>-4.53</v>
      </c>
      <c r="N383" s="13"/>
      <c r="O383" s="7">
        <v>1389.44</v>
      </c>
    </row>
    <row r="384" spans="1:15" ht="30" customHeight="1" x14ac:dyDescent="0.25">
      <c r="A384" s="25" t="s">
        <v>380</v>
      </c>
      <c r="B384" s="23"/>
      <c r="C384" s="2" t="s">
        <v>500</v>
      </c>
      <c r="D384" s="2" t="s">
        <v>44</v>
      </c>
      <c r="E384" s="3" t="s">
        <v>18</v>
      </c>
      <c r="F384" s="4">
        <v>0</v>
      </c>
      <c r="G384" s="4">
        <v>0</v>
      </c>
      <c r="H384" s="4">
        <v>0</v>
      </c>
      <c r="I384" s="4">
        <v>2753.87</v>
      </c>
      <c r="J384" s="26">
        <v>2753.87</v>
      </c>
      <c r="K384" s="23"/>
      <c r="L384" s="4">
        <v>0</v>
      </c>
      <c r="M384" s="4">
        <v>-8.8800000000000008</v>
      </c>
      <c r="N384" s="12"/>
      <c r="O384" s="4">
        <v>2744.99</v>
      </c>
    </row>
    <row r="385" spans="1:15" ht="30" customHeight="1" x14ac:dyDescent="0.25">
      <c r="A385" s="22" t="s">
        <v>501</v>
      </c>
      <c r="B385" s="23"/>
      <c r="C385" s="5" t="s">
        <v>502</v>
      </c>
      <c r="D385" s="5" t="s">
        <v>49</v>
      </c>
      <c r="E385" s="6" t="s">
        <v>18</v>
      </c>
      <c r="F385" s="7">
        <v>0</v>
      </c>
      <c r="G385" s="7">
        <v>0</v>
      </c>
      <c r="H385" s="7">
        <v>0</v>
      </c>
      <c r="I385" s="7">
        <v>1007.94</v>
      </c>
      <c r="J385" s="24">
        <v>1007.94</v>
      </c>
      <c r="K385" s="23"/>
      <c r="L385" s="7">
        <v>0</v>
      </c>
      <c r="M385" s="7">
        <v>-3.26</v>
      </c>
      <c r="N385" s="13"/>
      <c r="O385" s="7">
        <v>1004.68</v>
      </c>
    </row>
    <row r="386" spans="1:15" ht="30" customHeight="1" x14ac:dyDescent="0.25">
      <c r="A386" s="25" t="s">
        <v>503</v>
      </c>
      <c r="B386" s="23"/>
      <c r="C386" s="2" t="s">
        <v>504</v>
      </c>
      <c r="D386" s="2" t="s">
        <v>44</v>
      </c>
      <c r="E386" s="3" t="s">
        <v>16</v>
      </c>
      <c r="F386" s="4">
        <v>0</v>
      </c>
      <c r="G386" s="4">
        <v>0</v>
      </c>
      <c r="H386" s="4">
        <v>0</v>
      </c>
      <c r="I386" s="4">
        <v>140.32</v>
      </c>
      <c r="J386" s="26">
        <v>140.32</v>
      </c>
      <c r="K386" s="23"/>
      <c r="L386" s="4">
        <v>0</v>
      </c>
      <c r="M386" s="4">
        <v>-0.46</v>
      </c>
      <c r="N386" s="12"/>
      <c r="O386" s="4">
        <v>139.86000000000001</v>
      </c>
    </row>
    <row r="387" spans="1:15" ht="30" customHeight="1" x14ac:dyDescent="0.25">
      <c r="A387" s="22" t="s">
        <v>503</v>
      </c>
      <c r="B387" s="23"/>
      <c r="C387" s="5" t="s">
        <v>505</v>
      </c>
      <c r="D387" s="5" t="s">
        <v>44</v>
      </c>
      <c r="E387" s="6" t="s">
        <v>16</v>
      </c>
      <c r="F387" s="7">
        <v>0</v>
      </c>
      <c r="G387" s="7">
        <v>0</v>
      </c>
      <c r="H387" s="7">
        <v>0</v>
      </c>
      <c r="I387" s="7">
        <v>0.01</v>
      </c>
      <c r="J387" s="24">
        <v>0.01</v>
      </c>
      <c r="K387" s="23"/>
      <c r="L387" s="7">
        <v>0</v>
      </c>
      <c r="M387" s="7">
        <v>0</v>
      </c>
      <c r="N387" s="13"/>
      <c r="O387" s="7">
        <v>0.01</v>
      </c>
    </row>
    <row r="388" spans="1:15" ht="30" customHeight="1" x14ac:dyDescent="0.25">
      <c r="A388" s="25" t="s">
        <v>506</v>
      </c>
      <c r="B388" s="23"/>
      <c r="C388" s="2" t="s">
        <v>507</v>
      </c>
      <c r="D388" s="2" t="s">
        <v>44</v>
      </c>
      <c r="E388" s="3" t="s">
        <v>16</v>
      </c>
      <c r="F388" s="4">
        <v>0</v>
      </c>
      <c r="G388" s="4">
        <v>0</v>
      </c>
      <c r="H388" s="4">
        <v>0</v>
      </c>
      <c r="I388" s="4">
        <v>258.26</v>
      </c>
      <c r="J388" s="26">
        <v>258.26</v>
      </c>
      <c r="K388" s="23"/>
      <c r="L388" s="4">
        <v>0</v>
      </c>
      <c r="M388" s="4">
        <v>-0.84</v>
      </c>
      <c r="N388" s="12"/>
      <c r="O388" s="4">
        <v>257.42</v>
      </c>
    </row>
    <row r="389" spans="1:15" ht="30" customHeight="1" x14ac:dyDescent="0.25">
      <c r="A389" s="22" t="s">
        <v>508</v>
      </c>
      <c r="B389" s="23"/>
      <c r="C389" s="5" t="s">
        <v>509</v>
      </c>
      <c r="D389" s="5" t="s">
        <v>44</v>
      </c>
      <c r="E389" s="6" t="s">
        <v>18</v>
      </c>
      <c r="F389" s="7">
        <v>0</v>
      </c>
      <c r="G389" s="7">
        <v>0</v>
      </c>
      <c r="H389" s="7">
        <v>0</v>
      </c>
      <c r="I389" s="7">
        <v>18057.79</v>
      </c>
      <c r="J389" s="24">
        <v>18057.79</v>
      </c>
      <c r="K389" s="23"/>
      <c r="L389" s="7">
        <v>0</v>
      </c>
      <c r="M389" s="7">
        <v>-58.96</v>
      </c>
      <c r="N389" s="13"/>
      <c r="O389" s="7">
        <v>17998.830000000002</v>
      </c>
    </row>
    <row r="390" spans="1:15" ht="30" customHeight="1" x14ac:dyDescent="0.25">
      <c r="A390" s="25" t="s">
        <v>380</v>
      </c>
      <c r="B390" s="23"/>
      <c r="C390" s="2" t="s">
        <v>510</v>
      </c>
      <c r="D390" s="2" t="s">
        <v>44</v>
      </c>
      <c r="E390" s="3" t="s">
        <v>18</v>
      </c>
      <c r="F390" s="4">
        <v>0</v>
      </c>
      <c r="G390" s="4">
        <v>0</v>
      </c>
      <c r="H390" s="4">
        <v>0</v>
      </c>
      <c r="I390" s="4">
        <v>24.48</v>
      </c>
      <c r="J390" s="26">
        <v>24.48</v>
      </c>
      <c r="K390" s="23"/>
      <c r="L390" s="4">
        <v>0</v>
      </c>
      <c r="M390" s="4">
        <v>-0.08</v>
      </c>
      <c r="N390" s="12"/>
      <c r="O390" s="4">
        <v>24.4</v>
      </c>
    </row>
    <row r="391" spans="1:15" ht="30" customHeight="1" x14ac:dyDescent="0.25">
      <c r="A391" s="22" t="s">
        <v>508</v>
      </c>
      <c r="B391" s="23"/>
      <c r="C391" s="5" t="s">
        <v>511</v>
      </c>
      <c r="D391" s="5" t="s">
        <v>44</v>
      </c>
      <c r="E391" s="6" t="s">
        <v>18</v>
      </c>
      <c r="F391" s="7">
        <v>0</v>
      </c>
      <c r="G391" s="7">
        <v>0</v>
      </c>
      <c r="H391" s="7">
        <v>0</v>
      </c>
      <c r="I391" s="7">
        <v>3612.58</v>
      </c>
      <c r="J391" s="24">
        <v>3612.58</v>
      </c>
      <c r="K391" s="23"/>
      <c r="L391" s="7">
        <v>0</v>
      </c>
      <c r="M391" s="7">
        <v>-11.76</v>
      </c>
      <c r="N391" s="13"/>
      <c r="O391" s="7">
        <v>3600.82</v>
      </c>
    </row>
    <row r="392" spans="1:15" ht="30" customHeight="1" x14ac:dyDescent="0.25">
      <c r="A392" s="16" t="s">
        <v>512</v>
      </c>
      <c r="B392" s="17"/>
      <c r="C392" s="17"/>
      <c r="D392" s="17"/>
      <c r="E392" s="17"/>
      <c r="F392" s="8">
        <v>0</v>
      </c>
      <c r="G392" s="8">
        <v>0</v>
      </c>
      <c r="H392" s="8">
        <v>0</v>
      </c>
      <c r="I392" s="8">
        <v>28172.48</v>
      </c>
      <c r="J392" s="18">
        <v>28172.48</v>
      </c>
      <c r="K392" s="17"/>
      <c r="L392" s="8">
        <v>0</v>
      </c>
      <c r="M392" s="8">
        <v>-91.74</v>
      </c>
      <c r="N392" s="14"/>
      <c r="O392" s="8">
        <v>28080.74</v>
      </c>
    </row>
    <row r="393" spans="1:15" ht="30" customHeight="1" x14ac:dyDescent="0.25">
      <c r="A393" s="25" t="s">
        <v>107</v>
      </c>
      <c r="B393" s="23"/>
      <c r="C393" s="2" t="s">
        <v>513</v>
      </c>
      <c r="D393" s="2" t="s">
        <v>44</v>
      </c>
      <c r="E393" s="3" t="s">
        <v>16</v>
      </c>
      <c r="F393" s="4">
        <v>0</v>
      </c>
      <c r="G393" s="4">
        <v>0</v>
      </c>
      <c r="H393" s="4">
        <v>0</v>
      </c>
      <c r="I393" s="4">
        <v>227.35</v>
      </c>
      <c r="J393" s="26">
        <v>227.35</v>
      </c>
      <c r="K393" s="23"/>
      <c r="L393" s="4">
        <v>0</v>
      </c>
      <c r="M393" s="4">
        <v>-0.75</v>
      </c>
      <c r="N393" s="12"/>
      <c r="O393" s="4">
        <v>226.6</v>
      </c>
    </row>
    <row r="394" spans="1:15" ht="30" customHeight="1" x14ac:dyDescent="0.25">
      <c r="A394" s="22" t="s">
        <v>138</v>
      </c>
      <c r="B394" s="23"/>
      <c r="C394" s="5" t="s">
        <v>514</v>
      </c>
      <c r="D394" s="5" t="s">
        <v>44</v>
      </c>
      <c r="E394" s="6" t="s">
        <v>16</v>
      </c>
      <c r="F394" s="7">
        <v>0</v>
      </c>
      <c r="G394" s="7">
        <v>0</v>
      </c>
      <c r="H394" s="7">
        <v>0</v>
      </c>
      <c r="I394" s="7">
        <v>10.6</v>
      </c>
      <c r="J394" s="24">
        <v>10.6</v>
      </c>
      <c r="K394" s="23"/>
      <c r="L394" s="7">
        <v>0</v>
      </c>
      <c r="M394" s="7">
        <v>-0.04</v>
      </c>
      <c r="N394" s="13"/>
      <c r="O394" s="7">
        <v>10.56</v>
      </c>
    </row>
    <row r="395" spans="1:15" ht="30" customHeight="1" x14ac:dyDescent="0.25">
      <c r="A395" s="25" t="s">
        <v>148</v>
      </c>
      <c r="B395" s="23"/>
      <c r="C395" s="2" t="s">
        <v>515</v>
      </c>
      <c r="D395" s="2" t="s">
        <v>44</v>
      </c>
      <c r="E395" s="3" t="s">
        <v>16</v>
      </c>
      <c r="F395" s="4">
        <v>0</v>
      </c>
      <c r="G395" s="4">
        <v>0</v>
      </c>
      <c r="H395" s="4">
        <v>0</v>
      </c>
      <c r="I395" s="4">
        <v>408.09</v>
      </c>
      <c r="J395" s="26">
        <v>408.09</v>
      </c>
      <c r="K395" s="23"/>
      <c r="L395" s="4">
        <v>0</v>
      </c>
      <c r="M395" s="4">
        <v>-1.33</v>
      </c>
      <c r="N395" s="12"/>
      <c r="O395" s="4">
        <v>406.76</v>
      </c>
    </row>
    <row r="396" spans="1:15" ht="30" customHeight="1" x14ac:dyDescent="0.25">
      <c r="A396" s="22" t="s">
        <v>159</v>
      </c>
      <c r="B396" s="23"/>
      <c r="C396" s="5" t="s">
        <v>516</v>
      </c>
      <c r="D396" s="5" t="s">
        <v>44</v>
      </c>
      <c r="E396" s="6" t="s">
        <v>16</v>
      </c>
      <c r="F396" s="7">
        <v>0</v>
      </c>
      <c r="G396" s="7">
        <v>0</v>
      </c>
      <c r="H396" s="7">
        <v>0</v>
      </c>
      <c r="I396" s="7">
        <v>21.77</v>
      </c>
      <c r="J396" s="24">
        <v>21.77</v>
      </c>
      <c r="K396" s="23"/>
      <c r="L396" s="7">
        <v>0</v>
      </c>
      <c r="M396" s="7">
        <v>-7.0000000000000007E-2</v>
      </c>
      <c r="N396" s="13"/>
      <c r="O396" s="7">
        <v>21.7</v>
      </c>
    </row>
    <row r="397" spans="1:15" ht="30" customHeight="1" x14ac:dyDescent="0.25">
      <c r="A397" s="25" t="s">
        <v>159</v>
      </c>
      <c r="B397" s="23"/>
      <c r="C397" s="2" t="s">
        <v>517</v>
      </c>
      <c r="D397" s="2" t="s">
        <v>44</v>
      </c>
      <c r="E397" s="3" t="s">
        <v>16</v>
      </c>
      <c r="F397" s="4">
        <v>0</v>
      </c>
      <c r="G397" s="4">
        <v>0</v>
      </c>
      <c r="H397" s="4">
        <v>0</v>
      </c>
      <c r="I397" s="4">
        <v>48.12</v>
      </c>
      <c r="J397" s="26">
        <v>48.12</v>
      </c>
      <c r="K397" s="23"/>
      <c r="L397" s="4">
        <v>0</v>
      </c>
      <c r="M397" s="4">
        <v>-0.16</v>
      </c>
      <c r="N397" s="12"/>
      <c r="O397" s="4">
        <v>47.96</v>
      </c>
    </row>
    <row r="398" spans="1:15" ht="30" customHeight="1" x14ac:dyDescent="0.25">
      <c r="A398" s="22" t="s">
        <v>170</v>
      </c>
      <c r="B398" s="23"/>
      <c r="C398" s="5" t="s">
        <v>518</v>
      </c>
      <c r="D398" s="5" t="s">
        <v>44</v>
      </c>
      <c r="E398" s="6" t="s">
        <v>16</v>
      </c>
      <c r="F398" s="7">
        <v>0</v>
      </c>
      <c r="G398" s="7">
        <v>0</v>
      </c>
      <c r="H398" s="7">
        <v>0</v>
      </c>
      <c r="I398" s="7">
        <v>84.63</v>
      </c>
      <c r="J398" s="24">
        <v>84.63</v>
      </c>
      <c r="K398" s="23"/>
      <c r="L398" s="7">
        <v>0</v>
      </c>
      <c r="M398" s="7">
        <v>-0.28000000000000003</v>
      </c>
      <c r="N398" s="13"/>
      <c r="O398" s="7">
        <v>84.35</v>
      </c>
    </row>
    <row r="399" spans="1:15" ht="30" customHeight="1" x14ac:dyDescent="0.25">
      <c r="A399" s="25" t="s">
        <v>380</v>
      </c>
      <c r="B399" s="23"/>
      <c r="C399" s="2" t="s">
        <v>519</v>
      </c>
      <c r="D399" s="2" t="s">
        <v>44</v>
      </c>
      <c r="E399" s="3" t="s">
        <v>18</v>
      </c>
      <c r="F399" s="4">
        <v>0</v>
      </c>
      <c r="G399" s="4">
        <v>0</v>
      </c>
      <c r="H399" s="4">
        <v>0</v>
      </c>
      <c r="I399" s="4">
        <v>12809.28</v>
      </c>
      <c r="J399" s="26">
        <v>12809.28</v>
      </c>
      <c r="K399" s="23"/>
      <c r="L399" s="4">
        <v>0</v>
      </c>
      <c r="M399" s="4">
        <v>-41.45</v>
      </c>
      <c r="N399" s="12"/>
      <c r="O399" s="4">
        <v>12767.83</v>
      </c>
    </row>
    <row r="400" spans="1:15" ht="30" customHeight="1" x14ac:dyDescent="0.25">
      <c r="A400" s="22" t="s">
        <v>380</v>
      </c>
      <c r="B400" s="23"/>
      <c r="C400" s="5" t="s">
        <v>520</v>
      </c>
      <c r="D400" s="5" t="s">
        <v>44</v>
      </c>
      <c r="E400" s="6" t="s">
        <v>18</v>
      </c>
      <c r="F400" s="7">
        <v>0</v>
      </c>
      <c r="G400" s="7">
        <v>0</v>
      </c>
      <c r="H400" s="7">
        <v>0</v>
      </c>
      <c r="I400" s="7">
        <v>16.63</v>
      </c>
      <c r="J400" s="24">
        <v>16.63</v>
      </c>
      <c r="K400" s="23"/>
      <c r="L400" s="7">
        <v>0</v>
      </c>
      <c r="M400" s="7">
        <v>-0.05</v>
      </c>
      <c r="N400" s="13"/>
      <c r="O400" s="7">
        <v>16.579999999999998</v>
      </c>
    </row>
    <row r="401" spans="1:15" ht="30" customHeight="1" x14ac:dyDescent="0.25">
      <c r="A401" s="16" t="s">
        <v>521</v>
      </c>
      <c r="B401" s="17"/>
      <c r="C401" s="17"/>
      <c r="D401" s="17"/>
      <c r="E401" s="17"/>
      <c r="F401" s="8">
        <v>0</v>
      </c>
      <c r="G401" s="8">
        <v>0</v>
      </c>
      <c r="H401" s="8">
        <v>0</v>
      </c>
      <c r="I401" s="8">
        <v>13626.47</v>
      </c>
      <c r="J401" s="18">
        <v>13626.47</v>
      </c>
      <c r="K401" s="17"/>
      <c r="L401" s="8">
        <v>0</v>
      </c>
      <c r="M401" s="8">
        <v>-44.13</v>
      </c>
      <c r="N401" s="14"/>
      <c r="O401" s="8">
        <v>13582.34</v>
      </c>
    </row>
    <row r="402" spans="1:15" ht="30" customHeight="1" x14ac:dyDescent="0.25">
      <c r="A402" s="25" t="s">
        <v>190</v>
      </c>
      <c r="B402" s="23"/>
      <c r="C402" s="2" t="s">
        <v>522</v>
      </c>
      <c r="D402" s="2" t="s">
        <v>15</v>
      </c>
      <c r="E402" s="3" t="s">
        <v>16</v>
      </c>
      <c r="F402" s="4">
        <v>0</v>
      </c>
      <c r="G402" s="4">
        <v>0</v>
      </c>
      <c r="H402" s="4">
        <v>0</v>
      </c>
      <c r="I402" s="4">
        <v>0</v>
      </c>
      <c r="J402" s="26">
        <v>0</v>
      </c>
      <c r="K402" s="23"/>
      <c r="L402" s="4">
        <v>0</v>
      </c>
      <c r="M402" s="4">
        <v>0.02</v>
      </c>
      <c r="N402" s="12">
        <v>-0.02</v>
      </c>
      <c r="O402" s="4">
        <f>+M402+N402</f>
        <v>0</v>
      </c>
    </row>
    <row r="403" spans="1:15" ht="30" customHeight="1" x14ac:dyDescent="0.25">
      <c r="A403" s="16" t="s">
        <v>523</v>
      </c>
      <c r="B403" s="17"/>
      <c r="C403" s="17"/>
      <c r="D403" s="17"/>
      <c r="E403" s="17"/>
      <c r="F403" s="8">
        <v>0</v>
      </c>
      <c r="G403" s="8">
        <v>0</v>
      </c>
      <c r="H403" s="8">
        <v>0</v>
      </c>
      <c r="I403" s="8">
        <v>0</v>
      </c>
      <c r="J403" s="18">
        <v>0</v>
      </c>
      <c r="K403" s="17"/>
      <c r="L403" s="8">
        <v>0</v>
      </c>
      <c r="M403" s="8">
        <v>0.02</v>
      </c>
      <c r="N403" s="14">
        <f>+N402</f>
        <v>-0.02</v>
      </c>
      <c r="O403" s="8">
        <f>O402</f>
        <v>0</v>
      </c>
    </row>
    <row r="404" spans="1:15" ht="30" customHeight="1" x14ac:dyDescent="0.25">
      <c r="A404" s="19" t="s">
        <v>524</v>
      </c>
      <c r="B404" s="20"/>
      <c r="C404" s="20"/>
      <c r="D404" s="20"/>
      <c r="E404" s="20"/>
      <c r="F404" s="9">
        <v>0</v>
      </c>
      <c r="G404" s="9">
        <v>0</v>
      </c>
      <c r="H404" s="9">
        <v>0</v>
      </c>
      <c r="I404" s="9">
        <v>3416786.25</v>
      </c>
      <c r="J404" s="21">
        <v>3416786.25</v>
      </c>
      <c r="K404" s="20"/>
      <c r="L404" s="9">
        <v>0</v>
      </c>
      <c r="M404" s="9">
        <v>-4059.47</v>
      </c>
      <c r="N404" s="15">
        <f>+N28+N403</f>
        <v>0</v>
      </c>
      <c r="O404" s="9">
        <f>++O403+O401+O392+O380+O187+O125+O28</f>
        <v>3412726.7800000003</v>
      </c>
    </row>
    <row r="405" spans="1:15" ht="30" customHeight="1" x14ac:dyDescent="0.25"/>
    <row r="406" spans="1:15" ht="30" customHeight="1" x14ac:dyDescent="0.25"/>
  </sheetData>
  <mergeCells count="802">
    <mergeCell ref="A7:B7"/>
    <mergeCell ref="J7:K7"/>
    <mergeCell ref="A8:B8"/>
    <mergeCell ref="J8:K8"/>
    <mergeCell ref="A9:B9"/>
    <mergeCell ref="J9:K9"/>
    <mergeCell ref="A1:A3"/>
    <mergeCell ref="B2:J2"/>
    <mergeCell ref="A5:B5"/>
    <mergeCell ref="J5:K5"/>
    <mergeCell ref="A6:B6"/>
    <mergeCell ref="J6:K6"/>
    <mergeCell ref="A13:B13"/>
    <mergeCell ref="J13:K13"/>
    <mergeCell ref="A14:B14"/>
    <mergeCell ref="J14:K14"/>
    <mergeCell ref="A15:B15"/>
    <mergeCell ref="J15:K15"/>
    <mergeCell ref="A10:B10"/>
    <mergeCell ref="J10:K10"/>
    <mergeCell ref="A11:B11"/>
    <mergeCell ref="J11:K11"/>
    <mergeCell ref="A12:B12"/>
    <mergeCell ref="J12:K12"/>
    <mergeCell ref="A19:B19"/>
    <mergeCell ref="J19:K19"/>
    <mergeCell ref="A20:B20"/>
    <mergeCell ref="J20:K20"/>
    <mergeCell ref="A21:B21"/>
    <mergeCell ref="J21:K21"/>
    <mergeCell ref="A16:B16"/>
    <mergeCell ref="J16:K16"/>
    <mergeCell ref="A17:B17"/>
    <mergeCell ref="J17:K17"/>
    <mergeCell ref="A18:B18"/>
    <mergeCell ref="J18:K18"/>
    <mergeCell ref="A25:B25"/>
    <mergeCell ref="J25:K25"/>
    <mergeCell ref="A26:B26"/>
    <mergeCell ref="J26:K26"/>
    <mergeCell ref="A27:B27"/>
    <mergeCell ref="J27:K27"/>
    <mergeCell ref="A22:B22"/>
    <mergeCell ref="J22:K22"/>
    <mergeCell ref="A23:B23"/>
    <mergeCell ref="J23:K23"/>
    <mergeCell ref="A24:B24"/>
    <mergeCell ref="J24:K24"/>
    <mergeCell ref="A31:B31"/>
    <mergeCell ref="J31:K31"/>
    <mergeCell ref="A32:B32"/>
    <mergeCell ref="J32:K32"/>
    <mergeCell ref="A33:B33"/>
    <mergeCell ref="J33:K33"/>
    <mergeCell ref="A28:E28"/>
    <mergeCell ref="J28:K28"/>
    <mergeCell ref="A29:B29"/>
    <mergeCell ref="J29:K29"/>
    <mergeCell ref="A30:B30"/>
    <mergeCell ref="J30:K30"/>
    <mergeCell ref="A37:B37"/>
    <mergeCell ref="J37:K37"/>
    <mergeCell ref="A38:B38"/>
    <mergeCell ref="J38:K38"/>
    <mergeCell ref="A39:B39"/>
    <mergeCell ref="J39:K39"/>
    <mergeCell ref="A34:B34"/>
    <mergeCell ref="J34:K34"/>
    <mergeCell ref="A35:B35"/>
    <mergeCell ref="J35:K35"/>
    <mergeCell ref="A36:B36"/>
    <mergeCell ref="J36:K36"/>
    <mergeCell ref="A43:B43"/>
    <mergeCell ref="J43:K43"/>
    <mergeCell ref="A44:B44"/>
    <mergeCell ref="J44:K44"/>
    <mergeCell ref="A45:B45"/>
    <mergeCell ref="J45:K45"/>
    <mergeCell ref="A40:B40"/>
    <mergeCell ref="J40:K40"/>
    <mergeCell ref="A41:B41"/>
    <mergeCell ref="J41:K41"/>
    <mergeCell ref="A42:B42"/>
    <mergeCell ref="J42:K42"/>
    <mergeCell ref="A49:B49"/>
    <mergeCell ref="J49:K49"/>
    <mergeCell ref="A50:B50"/>
    <mergeCell ref="J50:K50"/>
    <mergeCell ref="A51:B51"/>
    <mergeCell ref="J51:K51"/>
    <mergeCell ref="A46:B46"/>
    <mergeCell ref="J46:K46"/>
    <mergeCell ref="A47:B47"/>
    <mergeCell ref="J47:K47"/>
    <mergeCell ref="A48:B48"/>
    <mergeCell ref="J48:K48"/>
    <mergeCell ref="A55:B55"/>
    <mergeCell ref="J55:K55"/>
    <mergeCell ref="A56:B56"/>
    <mergeCell ref="J56:K56"/>
    <mergeCell ref="A57:B57"/>
    <mergeCell ref="J57:K57"/>
    <mergeCell ref="A52:B52"/>
    <mergeCell ref="J52:K52"/>
    <mergeCell ref="A53:B53"/>
    <mergeCell ref="J53:K53"/>
    <mergeCell ref="A54:B54"/>
    <mergeCell ref="J54:K54"/>
    <mergeCell ref="A61:B61"/>
    <mergeCell ref="J61:K61"/>
    <mergeCell ref="A62:B62"/>
    <mergeCell ref="J62:K62"/>
    <mergeCell ref="A63:B63"/>
    <mergeCell ref="J63:K63"/>
    <mergeCell ref="A58:B58"/>
    <mergeCell ref="J58:K58"/>
    <mergeCell ref="A59:B59"/>
    <mergeCell ref="J59:K59"/>
    <mergeCell ref="A60:B60"/>
    <mergeCell ref="J60:K60"/>
    <mergeCell ref="A67:B67"/>
    <mergeCell ref="J67:K67"/>
    <mergeCell ref="A68:B68"/>
    <mergeCell ref="J68:K68"/>
    <mergeCell ref="A69:B69"/>
    <mergeCell ref="J69:K69"/>
    <mergeCell ref="A64:B64"/>
    <mergeCell ref="J64:K64"/>
    <mergeCell ref="A65:B65"/>
    <mergeCell ref="J65:K65"/>
    <mergeCell ref="A66:B66"/>
    <mergeCell ref="J66:K66"/>
    <mergeCell ref="A73:B73"/>
    <mergeCell ref="J73:K73"/>
    <mergeCell ref="A74:B74"/>
    <mergeCell ref="J74:K74"/>
    <mergeCell ref="A75:B75"/>
    <mergeCell ref="J75:K75"/>
    <mergeCell ref="A70:B70"/>
    <mergeCell ref="J70:K70"/>
    <mergeCell ref="A71:B71"/>
    <mergeCell ref="J71:K71"/>
    <mergeCell ref="A72:B72"/>
    <mergeCell ref="J72:K72"/>
    <mergeCell ref="A79:B79"/>
    <mergeCell ref="J79:K79"/>
    <mergeCell ref="A80:B80"/>
    <mergeCell ref="J80:K80"/>
    <mergeCell ref="A81:B81"/>
    <mergeCell ref="J81:K81"/>
    <mergeCell ref="A76:B76"/>
    <mergeCell ref="J76:K76"/>
    <mergeCell ref="A77:B77"/>
    <mergeCell ref="J77:K77"/>
    <mergeCell ref="A78:B78"/>
    <mergeCell ref="J78:K78"/>
    <mergeCell ref="A85:B85"/>
    <mergeCell ref="J85:K85"/>
    <mergeCell ref="A86:B86"/>
    <mergeCell ref="J86:K86"/>
    <mergeCell ref="A87:B87"/>
    <mergeCell ref="J87:K87"/>
    <mergeCell ref="A82:B82"/>
    <mergeCell ref="J82:K82"/>
    <mergeCell ref="A83:B83"/>
    <mergeCell ref="J83:K83"/>
    <mergeCell ref="A84:B84"/>
    <mergeCell ref="J84:K84"/>
    <mergeCell ref="A91:B91"/>
    <mergeCell ref="J91:K91"/>
    <mergeCell ref="A92:B92"/>
    <mergeCell ref="J92:K92"/>
    <mergeCell ref="A93:B93"/>
    <mergeCell ref="J93:K93"/>
    <mergeCell ref="A88:B88"/>
    <mergeCell ref="J88:K88"/>
    <mergeCell ref="A89:B89"/>
    <mergeCell ref="J89:K89"/>
    <mergeCell ref="A90:B90"/>
    <mergeCell ref="J90:K90"/>
    <mergeCell ref="A97:B97"/>
    <mergeCell ref="J97:K97"/>
    <mergeCell ref="A98:B98"/>
    <mergeCell ref="J98:K98"/>
    <mergeCell ref="A99:B99"/>
    <mergeCell ref="J99:K99"/>
    <mergeCell ref="A94:B94"/>
    <mergeCell ref="J94:K94"/>
    <mergeCell ref="A95:B95"/>
    <mergeCell ref="J95:K95"/>
    <mergeCell ref="A96:B96"/>
    <mergeCell ref="J96:K96"/>
    <mergeCell ref="A103:B103"/>
    <mergeCell ref="J103:K103"/>
    <mergeCell ref="A104:B104"/>
    <mergeCell ref="J104:K104"/>
    <mergeCell ref="A105:B105"/>
    <mergeCell ref="J105:K105"/>
    <mergeCell ref="A100:B100"/>
    <mergeCell ref="J100:K100"/>
    <mergeCell ref="A101:B101"/>
    <mergeCell ref="J101:K101"/>
    <mergeCell ref="A102:B102"/>
    <mergeCell ref="J102:K102"/>
    <mergeCell ref="A109:B109"/>
    <mergeCell ref="J109:K109"/>
    <mergeCell ref="A110:B110"/>
    <mergeCell ref="J110:K110"/>
    <mergeCell ref="A111:B111"/>
    <mergeCell ref="J111:K111"/>
    <mergeCell ref="A106:B106"/>
    <mergeCell ref="J106:K106"/>
    <mergeCell ref="A107:B107"/>
    <mergeCell ref="J107:K107"/>
    <mergeCell ref="A108:B108"/>
    <mergeCell ref="J108:K108"/>
    <mergeCell ref="A115:B115"/>
    <mergeCell ref="J115:K115"/>
    <mergeCell ref="A116:B116"/>
    <mergeCell ref="J116:K116"/>
    <mergeCell ref="A117:B117"/>
    <mergeCell ref="J117:K117"/>
    <mergeCell ref="A112:B112"/>
    <mergeCell ref="J112:K112"/>
    <mergeCell ref="A113:B113"/>
    <mergeCell ref="J113:K113"/>
    <mergeCell ref="A114:B114"/>
    <mergeCell ref="J114:K114"/>
    <mergeCell ref="A121:B121"/>
    <mergeCell ref="J121:K121"/>
    <mergeCell ref="A122:B122"/>
    <mergeCell ref="J122:K122"/>
    <mergeCell ref="A123:B123"/>
    <mergeCell ref="J123:K123"/>
    <mergeCell ref="A118:B118"/>
    <mergeCell ref="J118:K118"/>
    <mergeCell ref="A119:B119"/>
    <mergeCell ref="J119:K119"/>
    <mergeCell ref="A120:B120"/>
    <mergeCell ref="J120:K120"/>
    <mergeCell ref="A127:B127"/>
    <mergeCell ref="J127:K127"/>
    <mergeCell ref="A128:B128"/>
    <mergeCell ref="J128:K128"/>
    <mergeCell ref="A129:B129"/>
    <mergeCell ref="J129:K129"/>
    <mergeCell ref="A124:B124"/>
    <mergeCell ref="J124:K124"/>
    <mergeCell ref="A125:E125"/>
    <mergeCell ref="J125:K125"/>
    <mergeCell ref="A126:B126"/>
    <mergeCell ref="J126:K126"/>
    <mergeCell ref="A133:B133"/>
    <mergeCell ref="J133:K133"/>
    <mergeCell ref="A134:B134"/>
    <mergeCell ref="J134:K134"/>
    <mergeCell ref="A135:B135"/>
    <mergeCell ref="J135:K135"/>
    <mergeCell ref="A130:B130"/>
    <mergeCell ref="J130:K130"/>
    <mergeCell ref="A131:B131"/>
    <mergeCell ref="J131:K131"/>
    <mergeCell ref="A132:B132"/>
    <mergeCell ref="J132:K132"/>
    <mergeCell ref="A139:B139"/>
    <mergeCell ref="J139:K139"/>
    <mergeCell ref="A140:B140"/>
    <mergeCell ref="J140:K140"/>
    <mergeCell ref="A141:B141"/>
    <mergeCell ref="J141:K141"/>
    <mergeCell ref="A136:B136"/>
    <mergeCell ref="J136:K136"/>
    <mergeCell ref="A137:B137"/>
    <mergeCell ref="J137:K137"/>
    <mergeCell ref="A138:B138"/>
    <mergeCell ref="J138:K138"/>
    <mergeCell ref="A145:B145"/>
    <mergeCell ref="J145:K145"/>
    <mergeCell ref="A146:B146"/>
    <mergeCell ref="J146:K146"/>
    <mergeCell ref="A147:B147"/>
    <mergeCell ref="J147:K147"/>
    <mergeCell ref="A142:B142"/>
    <mergeCell ref="J142:K142"/>
    <mergeCell ref="A143:B143"/>
    <mergeCell ref="J143:K143"/>
    <mergeCell ref="A144:B144"/>
    <mergeCell ref="J144:K144"/>
    <mergeCell ref="A151:B151"/>
    <mergeCell ref="J151:K151"/>
    <mergeCell ref="A152:B152"/>
    <mergeCell ref="J152:K152"/>
    <mergeCell ref="A153:B153"/>
    <mergeCell ref="J153:K153"/>
    <mergeCell ref="A148:B148"/>
    <mergeCell ref="J148:K148"/>
    <mergeCell ref="A149:B149"/>
    <mergeCell ref="J149:K149"/>
    <mergeCell ref="A150:B150"/>
    <mergeCell ref="J150:K150"/>
    <mergeCell ref="A157:B157"/>
    <mergeCell ref="J157:K157"/>
    <mergeCell ref="A158:B158"/>
    <mergeCell ref="J158:K158"/>
    <mergeCell ref="A159:B159"/>
    <mergeCell ref="J159:K159"/>
    <mergeCell ref="A154:B154"/>
    <mergeCell ref="J154:K154"/>
    <mergeCell ref="A155:B155"/>
    <mergeCell ref="J155:K155"/>
    <mergeCell ref="A156:B156"/>
    <mergeCell ref="J156:K156"/>
    <mergeCell ref="A163:B163"/>
    <mergeCell ref="J163:K163"/>
    <mergeCell ref="A164:B164"/>
    <mergeCell ref="J164:K164"/>
    <mergeCell ref="A165:B165"/>
    <mergeCell ref="J165:K165"/>
    <mergeCell ref="A160:B160"/>
    <mergeCell ref="J160:K160"/>
    <mergeCell ref="A161:B161"/>
    <mergeCell ref="J161:K161"/>
    <mergeCell ref="A162:B162"/>
    <mergeCell ref="J162:K162"/>
    <mergeCell ref="A169:B169"/>
    <mergeCell ref="J169:K169"/>
    <mergeCell ref="A170:B170"/>
    <mergeCell ref="J170:K170"/>
    <mergeCell ref="A171:B171"/>
    <mergeCell ref="J171:K171"/>
    <mergeCell ref="A166:B166"/>
    <mergeCell ref="J166:K166"/>
    <mergeCell ref="A167:B167"/>
    <mergeCell ref="J167:K167"/>
    <mergeCell ref="A168:B168"/>
    <mergeCell ref="J168:K168"/>
    <mergeCell ref="A175:B175"/>
    <mergeCell ref="J175:K175"/>
    <mergeCell ref="A176:B176"/>
    <mergeCell ref="J176:K176"/>
    <mergeCell ref="A177:B177"/>
    <mergeCell ref="J177:K177"/>
    <mergeCell ref="A172:B172"/>
    <mergeCell ref="J172:K172"/>
    <mergeCell ref="A173:B173"/>
    <mergeCell ref="J173:K173"/>
    <mergeCell ref="A174:B174"/>
    <mergeCell ref="J174:K174"/>
    <mergeCell ref="A181:B181"/>
    <mergeCell ref="J181:K181"/>
    <mergeCell ref="A182:B182"/>
    <mergeCell ref="J182:K182"/>
    <mergeCell ref="A183:B183"/>
    <mergeCell ref="J183:K183"/>
    <mergeCell ref="A178:B178"/>
    <mergeCell ref="J178:K178"/>
    <mergeCell ref="A179:B179"/>
    <mergeCell ref="J179:K179"/>
    <mergeCell ref="A180:B180"/>
    <mergeCell ref="J180:K180"/>
    <mergeCell ref="A187:E187"/>
    <mergeCell ref="J187:K187"/>
    <mergeCell ref="A188:B188"/>
    <mergeCell ref="J188:K188"/>
    <mergeCell ref="A189:B189"/>
    <mergeCell ref="J189:K189"/>
    <mergeCell ref="A184:B184"/>
    <mergeCell ref="J184:K184"/>
    <mergeCell ref="A185:B185"/>
    <mergeCell ref="J185:K185"/>
    <mergeCell ref="A186:B186"/>
    <mergeCell ref="J186:K186"/>
    <mergeCell ref="A193:B193"/>
    <mergeCell ref="J193:K193"/>
    <mergeCell ref="A194:B194"/>
    <mergeCell ref="J194:K194"/>
    <mergeCell ref="A195:B195"/>
    <mergeCell ref="J195:K195"/>
    <mergeCell ref="A190:B190"/>
    <mergeCell ref="J190:K190"/>
    <mergeCell ref="A191:B191"/>
    <mergeCell ref="J191:K191"/>
    <mergeCell ref="A192:B192"/>
    <mergeCell ref="J192:K192"/>
    <mergeCell ref="A199:B199"/>
    <mergeCell ref="J199:K199"/>
    <mergeCell ref="A200:B200"/>
    <mergeCell ref="J200:K200"/>
    <mergeCell ref="A201:B201"/>
    <mergeCell ref="J201:K201"/>
    <mergeCell ref="A196:B196"/>
    <mergeCell ref="J196:K196"/>
    <mergeCell ref="A197:B197"/>
    <mergeCell ref="J197:K197"/>
    <mergeCell ref="A198:B198"/>
    <mergeCell ref="J198:K198"/>
    <mergeCell ref="A205:B205"/>
    <mergeCell ref="J205:K205"/>
    <mergeCell ref="A206:B206"/>
    <mergeCell ref="J206:K206"/>
    <mergeCell ref="A207:B207"/>
    <mergeCell ref="J207:K207"/>
    <mergeCell ref="A202:B202"/>
    <mergeCell ref="J202:K202"/>
    <mergeCell ref="A203:B203"/>
    <mergeCell ref="J203:K203"/>
    <mergeCell ref="A204:B204"/>
    <mergeCell ref="J204:K204"/>
    <mergeCell ref="A211:B211"/>
    <mergeCell ref="J211:K211"/>
    <mergeCell ref="A212:B212"/>
    <mergeCell ref="J212:K212"/>
    <mergeCell ref="A213:B213"/>
    <mergeCell ref="J213:K213"/>
    <mergeCell ref="A208:B208"/>
    <mergeCell ref="J208:K208"/>
    <mergeCell ref="A209:B209"/>
    <mergeCell ref="J209:K209"/>
    <mergeCell ref="A210:B210"/>
    <mergeCell ref="J210:K210"/>
    <mergeCell ref="A217:B217"/>
    <mergeCell ref="J217:K217"/>
    <mergeCell ref="A218:B218"/>
    <mergeCell ref="J218:K218"/>
    <mergeCell ref="A219:B219"/>
    <mergeCell ref="J219:K219"/>
    <mergeCell ref="A214:B214"/>
    <mergeCell ref="J214:K214"/>
    <mergeCell ref="A215:B215"/>
    <mergeCell ref="J215:K215"/>
    <mergeCell ref="A216:B216"/>
    <mergeCell ref="J216:K216"/>
    <mergeCell ref="A223:B223"/>
    <mergeCell ref="J223:K223"/>
    <mergeCell ref="A224:B224"/>
    <mergeCell ref="J224:K224"/>
    <mergeCell ref="A225:B225"/>
    <mergeCell ref="J225:K225"/>
    <mergeCell ref="A220:B220"/>
    <mergeCell ref="J220:K220"/>
    <mergeCell ref="A221:B221"/>
    <mergeCell ref="J221:K221"/>
    <mergeCell ref="A222:B222"/>
    <mergeCell ref="J222:K222"/>
    <mergeCell ref="A229:B229"/>
    <mergeCell ref="J229:K229"/>
    <mergeCell ref="A230:B230"/>
    <mergeCell ref="J230:K230"/>
    <mergeCell ref="A231:B231"/>
    <mergeCell ref="J231:K231"/>
    <mergeCell ref="A226:B226"/>
    <mergeCell ref="J226:K226"/>
    <mergeCell ref="A227:B227"/>
    <mergeCell ref="J227:K227"/>
    <mergeCell ref="A228:B228"/>
    <mergeCell ref="J228:K228"/>
    <mergeCell ref="A235:B235"/>
    <mergeCell ref="J235:K235"/>
    <mergeCell ref="A236:B236"/>
    <mergeCell ref="J236:K236"/>
    <mergeCell ref="A237:B237"/>
    <mergeCell ref="J237:K237"/>
    <mergeCell ref="A232:B232"/>
    <mergeCell ref="J232:K232"/>
    <mergeCell ref="A233:B233"/>
    <mergeCell ref="J233:K233"/>
    <mergeCell ref="A234:B234"/>
    <mergeCell ref="J234:K234"/>
    <mergeCell ref="A241:B241"/>
    <mergeCell ref="J241:K241"/>
    <mergeCell ref="A242:B242"/>
    <mergeCell ref="J242:K242"/>
    <mergeCell ref="A243:B243"/>
    <mergeCell ref="J243:K243"/>
    <mergeCell ref="A238:B238"/>
    <mergeCell ref="J238:K238"/>
    <mergeCell ref="A239:B239"/>
    <mergeCell ref="J239:K239"/>
    <mergeCell ref="A240:B240"/>
    <mergeCell ref="J240:K240"/>
    <mergeCell ref="A247:B247"/>
    <mergeCell ref="J247:K247"/>
    <mergeCell ref="A248:B248"/>
    <mergeCell ref="J248:K248"/>
    <mergeCell ref="A249:B249"/>
    <mergeCell ref="J249:K249"/>
    <mergeCell ref="A244:B244"/>
    <mergeCell ref="J244:K244"/>
    <mergeCell ref="A245:B245"/>
    <mergeCell ref="J245:K245"/>
    <mergeCell ref="A246:B246"/>
    <mergeCell ref="J246:K246"/>
    <mergeCell ref="A253:B253"/>
    <mergeCell ref="J253:K253"/>
    <mergeCell ref="A254:B254"/>
    <mergeCell ref="J254:K254"/>
    <mergeCell ref="A255:B255"/>
    <mergeCell ref="J255:K255"/>
    <mergeCell ref="A250:B250"/>
    <mergeCell ref="J250:K250"/>
    <mergeCell ref="A251:B251"/>
    <mergeCell ref="J251:K251"/>
    <mergeCell ref="A252:B252"/>
    <mergeCell ref="J252:K252"/>
    <mergeCell ref="A259:B259"/>
    <mergeCell ref="J259:K259"/>
    <mergeCell ref="A260:B260"/>
    <mergeCell ref="J260:K260"/>
    <mergeCell ref="A261:B261"/>
    <mergeCell ref="J261:K261"/>
    <mergeCell ref="A256:B256"/>
    <mergeCell ref="J256:K256"/>
    <mergeCell ref="A257:B257"/>
    <mergeCell ref="J257:K257"/>
    <mergeCell ref="A258:B258"/>
    <mergeCell ref="J258:K258"/>
    <mergeCell ref="A265:B265"/>
    <mergeCell ref="J265:K265"/>
    <mergeCell ref="A266:B266"/>
    <mergeCell ref="J266:K266"/>
    <mergeCell ref="A267:B267"/>
    <mergeCell ref="J267:K267"/>
    <mergeCell ref="A262:B262"/>
    <mergeCell ref="J262:K262"/>
    <mergeCell ref="A263:B263"/>
    <mergeCell ref="J263:K263"/>
    <mergeCell ref="A264:B264"/>
    <mergeCell ref="J264:K264"/>
    <mergeCell ref="A271:B271"/>
    <mergeCell ref="J271:K271"/>
    <mergeCell ref="A272:B272"/>
    <mergeCell ref="J272:K272"/>
    <mergeCell ref="A273:B273"/>
    <mergeCell ref="J273:K273"/>
    <mergeCell ref="A268:B268"/>
    <mergeCell ref="J268:K268"/>
    <mergeCell ref="A269:B269"/>
    <mergeCell ref="J269:K269"/>
    <mergeCell ref="A270:B270"/>
    <mergeCell ref="J270:K270"/>
    <mergeCell ref="A277:B277"/>
    <mergeCell ref="J277:K277"/>
    <mergeCell ref="A278:B278"/>
    <mergeCell ref="J278:K278"/>
    <mergeCell ref="A279:B279"/>
    <mergeCell ref="J279:K279"/>
    <mergeCell ref="A274:B274"/>
    <mergeCell ref="J274:K274"/>
    <mergeCell ref="A275:B275"/>
    <mergeCell ref="J275:K275"/>
    <mergeCell ref="A276:B276"/>
    <mergeCell ref="J276:K276"/>
    <mergeCell ref="A283:B283"/>
    <mergeCell ref="J283:K283"/>
    <mergeCell ref="A284:B284"/>
    <mergeCell ref="J284:K284"/>
    <mergeCell ref="A285:B285"/>
    <mergeCell ref="J285:K285"/>
    <mergeCell ref="A280:B280"/>
    <mergeCell ref="J280:K280"/>
    <mergeCell ref="A281:B281"/>
    <mergeCell ref="J281:K281"/>
    <mergeCell ref="A282:B282"/>
    <mergeCell ref="J282:K282"/>
    <mergeCell ref="A289:B289"/>
    <mergeCell ref="J289:K289"/>
    <mergeCell ref="A290:B290"/>
    <mergeCell ref="J290:K290"/>
    <mergeCell ref="A291:B291"/>
    <mergeCell ref="J291:K291"/>
    <mergeCell ref="A286:B286"/>
    <mergeCell ref="J286:K286"/>
    <mergeCell ref="A287:B287"/>
    <mergeCell ref="J287:K287"/>
    <mergeCell ref="A288:B288"/>
    <mergeCell ref="J288:K288"/>
    <mergeCell ref="A295:B295"/>
    <mergeCell ref="J295:K295"/>
    <mergeCell ref="A296:B296"/>
    <mergeCell ref="J296:K296"/>
    <mergeCell ref="A297:B297"/>
    <mergeCell ref="J297:K297"/>
    <mergeCell ref="A292:B292"/>
    <mergeCell ref="J292:K292"/>
    <mergeCell ref="A293:B293"/>
    <mergeCell ref="J293:K293"/>
    <mergeCell ref="A294:B294"/>
    <mergeCell ref="J294:K294"/>
    <mergeCell ref="A301:B301"/>
    <mergeCell ref="J301:K301"/>
    <mergeCell ref="A302:B302"/>
    <mergeCell ref="J302:K302"/>
    <mergeCell ref="A303:B303"/>
    <mergeCell ref="J303:K303"/>
    <mergeCell ref="A298:B298"/>
    <mergeCell ref="J298:K298"/>
    <mergeCell ref="A299:B299"/>
    <mergeCell ref="J299:K299"/>
    <mergeCell ref="A300:B300"/>
    <mergeCell ref="J300:K300"/>
    <mergeCell ref="A307:B307"/>
    <mergeCell ref="J307:K307"/>
    <mergeCell ref="A308:B308"/>
    <mergeCell ref="J308:K308"/>
    <mergeCell ref="A309:B309"/>
    <mergeCell ref="J309:K309"/>
    <mergeCell ref="A304:B304"/>
    <mergeCell ref="J304:K304"/>
    <mergeCell ref="A305:B305"/>
    <mergeCell ref="J305:K305"/>
    <mergeCell ref="A306:B306"/>
    <mergeCell ref="J306:K306"/>
    <mergeCell ref="A313:B313"/>
    <mergeCell ref="J313:K313"/>
    <mergeCell ref="A314:B314"/>
    <mergeCell ref="J314:K314"/>
    <mergeCell ref="A315:B315"/>
    <mergeCell ref="J315:K315"/>
    <mergeCell ref="A310:B310"/>
    <mergeCell ref="J310:K310"/>
    <mergeCell ref="A311:B311"/>
    <mergeCell ref="J311:K311"/>
    <mergeCell ref="A312:B312"/>
    <mergeCell ref="J312:K312"/>
    <mergeCell ref="A319:B319"/>
    <mergeCell ref="J319:K319"/>
    <mergeCell ref="A320:B320"/>
    <mergeCell ref="J320:K320"/>
    <mergeCell ref="A321:B321"/>
    <mergeCell ref="J321:K321"/>
    <mergeCell ref="A316:B316"/>
    <mergeCell ref="J316:K316"/>
    <mergeCell ref="A317:B317"/>
    <mergeCell ref="J317:K317"/>
    <mergeCell ref="A318:B318"/>
    <mergeCell ref="J318:K318"/>
    <mergeCell ref="A325:B325"/>
    <mergeCell ref="J325:K325"/>
    <mergeCell ref="A326:B326"/>
    <mergeCell ref="J326:K326"/>
    <mergeCell ref="A327:B327"/>
    <mergeCell ref="J327:K327"/>
    <mergeCell ref="A322:B322"/>
    <mergeCell ref="J322:K322"/>
    <mergeCell ref="A323:B323"/>
    <mergeCell ref="J323:K323"/>
    <mergeCell ref="A324:B324"/>
    <mergeCell ref="J324:K324"/>
    <mergeCell ref="A331:B331"/>
    <mergeCell ref="J331:K331"/>
    <mergeCell ref="A332:B332"/>
    <mergeCell ref="J332:K332"/>
    <mergeCell ref="A333:B333"/>
    <mergeCell ref="J333:K333"/>
    <mergeCell ref="A328:B328"/>
    <mergeCell ref="J328:K328"/>
    <mergeCell ref="A329:B329"/>
    <mergeCell ref="J329:K329"/>
    <mergeCell ref="A330:B330"/>
    <mergeCell ref="J330:K330"/>
    <mergeCell ref="A337:B337"/>
    <mergeCell ref="J337:K337"/>
    <mergeCell ref="A338:B338"/>
    <mergeCell ref="J338:K338"/>
    <mergeCell ref="A339:B339"/>
    <mergeCell ref="J339:K339"/>
    <mergeCell ref="A334:B334"/>
    <mergeCell ref="J334:K334"/>
    <mergeCell ref="A335:B335"/>
    <mergeCell ref="J335:K335"/>
    <mergeCell ref="A336:B336"/>
    <mergeCell ref="J336:K336"/>
    <mergeCell ref="A343:B343"/>
    <mergeCell ref="J343:K343"/>
    <mergeCell ref="A344:B344"/>
    <mergeCell ref="J344:K344"/>
    <mergeCell ref="A345:B345"/>
    <mergeCell ref="J345:K345"/>
    <mergeCell ref="A340:B340"/>
    <mergeCell ref="J340:K340"/>
    <mergeCell ref="A341:B341"/>
    <mergeCell ref="J341:K341"/>
    <mergeCell ref="A342:B342"/>
    <mergeCell ref="J342:K342"/>
    <mergeCell ref="A349:B349"/>
    <mergeCell ref="J349:K349"/>
    <mergeCell ref="A350:B350"/>
    <mergeCell ref="J350:K350"/>
    <mergeCell ref="A351:B351"/>
    <mergeCell ref="J351:K351"/>
    <mergeCell ref="A346:B346"/>
    <mergeCell ref="J346:K346"/>
    <mergeCell ref="A347:B347"/>
    <mergeCell ref="J347:K347"/>
    <mergeCell ref="A348:B348"/>
    <mergeCell ref="J348:K348"/>
    <mergeCell ref="A355:B355"/>
    <mergeCell ref="J355:K355"/>
    <mergeCell ref="A356:B356"/>
    <mergeCell ref="J356:K356"/>
    <mergeCell ref="A357:B357"/>
    <mergeCell ref="J357:K357"/>
    <mergeCell ref="A352:B352"/>
    <mergeCell ref="J352:K352"/>
    <mergeCell ref="A353:B353"/>
    <mergeCell ref="J353:K353"/>
    <mergeCell ref="A354:B354"/>
    <mergeCell ref="J354:K354"/>
    <mergeCell ref="A361:B361"/>
    <mergeCell ref="J361:K361"/>
    <mergeCell ref="A362:B362"/>
    <mergeCell ref="J362:K362"/>
    <mergeCell ref="A363:B363"/>
    <mergeCell ref="J363:K363"/>
    <mergeCell ref="A358:B358"/>
    <mergeCell ref="J358:K358"/>
    <mergeCell ref="A359:B359"/>
    <mergeCell ref="J359:K359"/>
    <mergeCell ref="A360:B360"/>
    <mergeCell ref="J360:K360"/>
    <mergeCell ref="A367:B367"/>
    <mergeCell ref="J367:K367"/>
    <mergeCell ref="A368:B368"/>
    <mergeCell ref="J368:K368"/>
    <mergeCell ref="A369:B369"/>
    <mergeCell ref="J369:K369"/>
    <mergeCell ref="A364:B364"/>
    <mergeCell ref="J364:K364"/>
    <mergeCell ref="A365:B365"/>
    <mergeCell ref="J365:K365"/>
    <mergeCell ref="A366:B366"/>
    <mergeCell ref="J366:K366"/>
    <mergeCell ref="A373:B373"/>
    <mergeCell ref="J373:K373"/>
    <mergeCell ref="A374:B374"/>
    <mergeCell ref="J374:K374"/>
    <mergeCell ref="A375:B375"/>
    <mergeCell ref="J375:K375"/>
    <mergeCell ref="A370:B370"/>
    <mergeCell ref="J370:K370"/>
    <mergeCell ref="A371:B371"/>
    <mergeCell ref="J371:K371"/>
    <mergeCell ref="A372:B372"/>
    <mergeCell ref="J372:K372"/>
    <mergeCell ref="A379:B379"/>
    <mergeCell ref="J379:K379"/>
    <mergeCell ref="A380:E380"/>
    <mergeCell ref="J380:K380"/>
    <mergeCell ref="A381:B381"/>
    <mergeCell ref="J381:K381"/>
    <mergeCell ref="A376:B376"/>
    <mergeCell ref="J376:K376"/>
    <mergeCell ref="A377:B377"/>
    <mergeCell ref="J377:K377"/>
    <mergeCell ref="A378:B378"/>
    <mergeCell ref="J378:K378"/>
    <mergeCell ref="A385:B385"/>
    <mergeCell ref="J385:K385"/>
    <mergeCell ref="A386:B386"/>
    <mergeCell ref="J386:K386"/>
    <mergeCell ref="A387:B387"/>
    <mergeCell ref="J387:K387"/>
    <mergeCell ref="A382:B382"/>
    <mergeCell ref="J382:K382"/>
    <mergeCell ref="A383:B383"/>
    <mergeCell ref="J383:K383"/>
    <mergeCell ref="A384:B384"/>
    <mergeCell ref="J384:K384"/>
    <mergeCell ref="A391:B391"/>
    <mergeCell ref="J391:K391"/>
    <mergeCell ref="A392:E392"/>
    <mergeCell ref="J392:K392"/>
    <mergeCell ref="A393:B393"/>
    <mergeCell ref="J393:K393"/>
    <mergeCell ref="A388:B388"/>
    <mergeCell ref="J388:K388"/>
    <mergeCell ref="A389:B389"/>
    <mergeCell ref="J389:K389"/>
    <mergeCell ref="A390:B390"/>
    <mergeCell ref="J390:K390"/>
    <mergeCell ref="A397:B397"/>
    <mergeCell ref="J397:K397"/>
    <mergeCell ref="A398:B398"/>
    <mergeCell ref="J398:K398"/>
    <mergeCell ref="A399:B399"/>
    <mergeCell ref="J399:K399"/>
    <mergeCell ref="A394:B394"/>
    <mergeCell ref="J394:K394"/>
    <mergeCell ref="A395:B395"/>
    <mergeCell ref="J395:K395"/>
    <mergeCell ref="A396:B396"/>
    <mergeCell ref="J396:K396"/>
    <mergeCell ref="A403:E403"/>
    <mergeCell ref="J403:K403"/>
    <mergeCell ref="A404:E404"/>
    <mergeCell ref="J404:K404"/>
    <mergeCell ref="A400:B400"/>
    <mergeCell ref="J400:K400"/>
    <mergeCell ref="A401:E401"/>
    <mergeCell ref="J401:K401"/>
    <mergeCell ref="A402:B402"/>
    <mergeCell ref="J402:K402"/>
  </mergeCells>
  <pageMargins left="0.75" right="0.75" top="1" bottom="0.88542007874015705" header="0.5" footer="0.25"/>
  <pageSetup paperSize="5" scale="80" orientation="landscape" horizontalDpi="300" verticalDpi="300" r:id="rId1"/>
  <headerFooter alignWithMargins="0">
    <oddFooter>&amp;L&amp;"Arial,Regular"&amp;9 12/15/2023 11:10:35 AM &amp;C&amp;"Arial,Regular"&amp;9&amp;P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Apportionment by District</vt:lpstr>
      <vt:lpstr>'Apportionment by District'!Print_Titles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Humbert, Jill</dc:creator>
  <cp:lastModifiedBy>Humbert, Jill</cp:lastModifiedBy>
  <cp:lastPrinted>2023-12-18T18:43:42Z</cp:lastPrinted>
  <dcterms:created xsi:type="dcterms:W3CDTF">2023-12-15T22:39:46Z</dcterms:created>
  <dcterms:modified xsi:type="dcterms:W3CDTF">2023-12-18T18:43:46Z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