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Web Apportionment\SBE\FY 22-23\"/>
    </mc:Choice>
  </mc:AlternateContent>
  <xr:revisionPtr revIDLastSave="0" documentId="8_{4799D13F-2B85-42F7-B691-F715943BFA91}" xr6:coauthVersionLast="47" xr6:coauthVersionMax="47" xr10:uidLastSave="{00000000-0000-0000-0000-000000000000}"/>
  <bookViews>
    <workbookView xWindow="-108" yWindow="-108" windowWidth="23256" windowHeight="12576" tabRatio="772" xr2:uid="{00000000-000D-0000-FFFF-FFFF00000000}"/>
  </bookViews>
  <sheets>
    <sheet name="Apportionment by District" sheetId="1" r:id="rId1"/>
    <sheet name="Apportionment Adjustment Detail" sheetId="6" r:id="rId2"/>
  </sheets>
  <definedNames>
    <definedName name="_xlnm.Print_Area" localSheetId="0">'Apportionment by District'!$A$1:$Q$504</definedName>
    <definedName name="_xlnm.Print_Titles" localSheetId="1">'Apportionment Adjustment Detail'!$1:$5</definedName>
    <definedName name="_xlnm.Print_Titles" localSheetId="0">'Apportionment by District'!$1:$5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94" i="1" l="1"/>
  <c r="O494" i="1"/>
  <c r="N494" i="1"/>
  <c r="Q494" i="1"/>
  <c r="P491" i="1"/>
  <c r="O491" i="1"/>
  <c r="Q491" i="1"/>
  <c r="P476" i="1"/>
  <c r="O476" i="1"/>
  <c r="Q476" i="1"/>
  <c r="P467" i="1"/>
  <c r="O467" i="1"/>
  <c r="Q467" i="1"/>
  <c r="P452" i="1"/>
  <c r="O452" i="1"/>
  <c r="Q452" i="1"/>
  <c r="P267" i="1"/>
  <c r="O267" i="1"/>
  <c r="Q267" i="1"/>
  <c r="P205" i="1"/>
  <c r="O205" i="1"/>
  <c r="Q205" i="1"/>
  <c r="P64" i="1"/>
  <c r="Q64" i="1"/>
  <c r="P388" i="1"/>
  <c r="Q388" i="1" s="1"/>
  <c r="Q493" i="1"/>
  <c r="Q492" i="1"/>
  <c r="Q490" i="1"/>
  <c r="Q489" i="1"/>
  <c r="Q488" i="1"/>
  <c r="Q487" i="1"/>
  <c r="Q486" i="1"/>
  <c r="Q485" i="1"/>
  <c r="Q484" i="1"/>
  <c r="Q483" i="1"/>
  <c r="Q482" i="1"/>
  <c r="Q481" i="1"/>
  <c r="Q480" i="1"/>
  <c r="Q479" i="1"/>
  <c r="Q478" i="1"/>
  <c r="Q477" i="1"/>
  <c r="Q475" i="1"/>
  <c r="Q474" i="1"/>
  <c r="Q473" i="1"/>
  <c r="Q472" i="1"/>
  <c r="Q471" i="1"/>
  <c r="Q470" i="1"/>
  <c r="Q469" i="1"/>
  <c r="Q468" i="1"/>
  <c r="Q466" i="1"/>
  <c r="Q465" i="1"/>
  <c r="Q464" i="1"/>
  <c r="Q463" i="1"/>
  <c r="Q462" i="1"/>
  <c r="Q461" i="1"/>
  <c r="Q460" i="1"/>
  <c r="Q459" i="1"/>
  <c r="Q458" i="1"/>
  <c r="Q457" i="1"/>
  <c r="Q456" i="1"/>
  <c r="Q455" i="1"/>
  <c r="Q454" i="1"/>
  <c r="Q453" i="1"/>
  <c r="Q451" i="1"/>
  <c r="Q450" i="1"/>
  <c r="Q449" i="1"/>
  <c r="Q448" i="1"/>
  <c r="Q447" i="1"/>
  <c r="Q446" i="1"/>
  <c r="Q445" i="1"/>
  <c r="Q444" i="1"/>
  <c r="Q443" i="1"/>
  <c r="Q442" i="1"/>
  <c r="Q441" i="1"/>
  <c r="Q440" i="1"/>
  <c r="Q439" i="1"/>
  <c r="Q438" i="1"/>
  <c r="Q437" i="1"/>
  <c r="Q436" i="1"/>
  <c r="Q435" i="1"/>
  <c r="Q434" i="1"/>
  <c r="Q433" i="1"/>
  <c r="Q432" i="1"/>
  <c r="Q431" i="1"/>
  <c r="Q430" i="1"/>
  <c r="Q429" i="1"/>
  <c r="Q428" i="1"/>
  <c r="Q427" i="1"/>
  <c r="Q426" i="1"/>
  <c r="Q425" i="1"/>
  <c r="Q424" i="1"/>
  <c r="Q423" i="1"/>
  <c r="Q422" i="1"/>
  <c r="Q421" i="1"/>
  <c r="Q420" i="1"/>
  <c r="Q419" i="1"/>
  <c r="Q418"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7" i="1"/>
  <c r="Q386" i="1"/>
  <c r="Q385" i="1"/>
  <c r="Q384" i="1"/>
  <c r="Q383" i="1"/>
  <c r="Q382" i="1"/>
  <c r="Q381" i="1"/>
  <c r="Q380" i="1"/>
  <c r="Q379" i="1"/>
  <c r="Q378" i="1"/>
  <c r="Q377" i="1"/>
  <c r="Q376" i="1"/>
  <c r="Q375" i="1"/>
  <c r="Q374" i="1"/>
  <c r="Q373" i="1"/>
  <c r="Q372" i="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6"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P6" i="1"/>
</calcChain>
</file>

<file path=xl/sharedStrings.xml><?xml version="1.0" encoding="utf-8"?>
<sst xmlns="http://schemas.openxmlformats.org/spreadsheetml/2006/main" count="2539" uniqueCount="688">
  <si>
    <r>
      <rPr>
        <b/>
        <sz val="16"/>
        <color rgb="FF00008B"/>
        <rFont val="Georgia"/>
        <family val="1"/>
      </rPr>
      <t xml:space="preserve">Riverside County Auditor-Controller
</t>
    </r>
    <r>
      <rPr>
        <b/>
        <sz val="12"/>
        <color rgb="FFFBB040"/>
        <rFont val="Georgia"/>
        <family val="1"/>
      </rPr>
      <t xml:space="preserve">Apportionment by District - </t>
    </r>
    <r>
      <rPr>
        <b/>
        <sz val="12"/>
        <color rgb="FFFBB040"/>
        <rFont val="Georgia"/>
        <family val="1"/>
      </rPr>
      <t xml:space="preserve">FY 22-23 CY SBE CS1                                             </t>
    </r>
  </si>
  <si>
    <t>Vendor</t>
  </si>
  <si>
    <t>District</t>
  </si>
  <si>
    <t>Disburse Method</t>
  </si>
  <si>
    <t>Is Teeter</t>
  </si>
  <si>
    <t>Tax</t>
  </si>
  <si>
    <t>Penalty</t>
  </si>
  <si>
    <t>Interest</t>
  </si>
  <si>
    <t>Fee/Misc</t>
  </si>
  <si>
    <t>Gross Apportioned</t>
  </si>
  <si>
    <t>Adjustments</t>
  </si>
  <si>
    <t>Commission</t>
  </si>
  <si>
    <t>000004 GENERAL DISTRIBUTION AGENCIES -Primary</t>
  </si>
  <si>
    <t>01-0023-D SBE UNITARY RR BNSF SETTLEMENT</t>
  </si>
  <si>
    <t>GL</t>
  </si>
  <si>
    <t>N</t>
  </si>
  <si>
    <t>257164 UNION PACIFIC RAILROAD</t>
  </si>
  <si>
    <t>01-0024-D SBE UNITARY RR UNION PACIFIC SETTLEMENT</t>
  </si>
  <si>
    <t>Check</t>
  </si>
  <si>
    <t>01-1001-GP GENERAL</t>
  </si>
  <si>
    <t>Y</t>
  </si>
  <si>
    <t>01-1016-GP APPORT-PENALTY &amp; INTEREST</t>
  </si>
  <si>
    <t>01-1021-GP ERAF ADJ FOR VLF</t>
  </si>
  <si>
    <t>01-1121-GP CO FREE LIBRARY</t>
  </si>
  <si>
    <t>01-1123-GP CO STRUCTURE FIRE PROTECTION</t>
  </si>
  <si>
    <t>01-1134-GP SUPERVISORIAL RD DIST 4</t>
  </si>
  <si>
    <t>000840 ORTEGA TRAILS REC AND PARK -Primary</t>
  </si>
  <si>
    <t>01-1139-GP COUNTY COMMUNITY PARKS</t>
  </si>
  <si>
    <t>RPTTF RDV-Riverside County</t>
  </si>
  <si>
    <t>01-1149-RDV RDV PROJ1-ELCERRITO/TEMES AB1290</t>
  </si>
  <si>
    <t>01-1150-RDV RDV AIRPORTS - 1988 CHIRIACO SB211</t>
  </si>
  <si>
    <t>01-1151-RDV RDV PROJ 1-MURRIETA SB211</t>
  </si>
  <si>
    <t>01-1152-RDV RDV PROJ 1-HOME GARDENS SB211</t>
  </si>
  <si>
    <t>01-1153-RDV RDV PROJ 1-LAKELAND AB1290</t>
  </si>
  <si>
    <t>01-1154-RDV RDV RUBIDOUX 2-1989 SB211</t>
  </si>
  <si>
    <t>01-1155-RDV RDV PROJECT NO3-1989 SB211</t>
  </si>
  <si>
    <t>01-1156-RDV RDV MIRA LOMA PROJ 2 SB211</t>
  </si>
  <si>
    <t>01-1157-RDV RDV GLEN AVON 2-87 SB211</t>
  </si>
  <si>
    <t>01-1158-RDV RDV RUBIDOUX 2-87 SB211</t>
  </si>
  <si>
    <t>01-1159-RDV RDV MIRA LOMA PROJ 2 AMND 1 SB211</t>
  </si>
  <si>
    <t>01-1160-RDV RDV MIRA LOMA PROJ 2 AMND 2 SB211</t>
  </si>
  <si>
    <t>01-1161-RDV RDV 3-GARNET SB211</t>
  </si>
  <si>
    <t>01-1162-RDV RDV PROJ 3-WEST GARNET SB211</t>
  </si>
  <si>
    <t>01-1163-RDV RDV PROJ 3-VALLE VISTA SB211</t>
  </si>
  <si>
    <t>01-1164-RDV RDV PROJ 3-WINCHESTER SB211</t>
  </si>
  <si>
    <t>01-1165-RDV RDV PROJ 3-HOMELAND SB211</t>
  </si>
  <si>
    <t>01-1166-RDV RDV PROJ 3-N HEMET 1987 SB211</t>
  </si>
  <si>
    <t>01-1167-RDV RDV PROJ 3-HOMELAND 2000 AB1290</t>
  </si>
  <si>
    <t>01-1168-RDV RDV MID-CO PROJ AMND 2-AB1290</t>
  </si>
  <si>
    <t>01-1176-RDV RDV PROJ 4-RIPLEY SB211</t>
  </si>
  <si>
    <t>01-1177-RDV RDV PROJ 4-THERMAL SB211</t>
  </si>
  <si>
    <t>01-1178-RDV RDV PROJ 4-MECCA SB211</t>
  </si>
  <si>
    <t>01-1180-RDV RDV PROJ 4-1000 PALMS SB211</t>
  </si>
  <si>
    <t>01-1181-RDV RDV PROJ 4-PALM-DESERT C.C. SB211</t>
  </si>
  <si>
    <t>01-1182-RDV RDV PROJ 4-E. BLYTHE SB211</t>
  </si>
  <si>
    <t>01-1183-RDV RDV 4-87 DESERT CENTER SB211</t>
  </si>
  <si>
    <t>01-1185-RDV RDV PROJ 4-1000 PALMS AB1290</t>
  </si>
  <si>
    <t>01-1187-RDV RDV I-215 CORRIDOR AMD#2 AB1290</t>
  </si>
  <si>
    <t>01-1188-RDV RDV PROJ 5 MEADVLY 03 ANX AB1290</t>
  </si>
  <si>
    <t>01-1189-RDV RDV PROJ 5 ROMO 86 03 ANX AB1290</t>
  </si>
  <si>
    <t>01-1190-RDV RDV PROJ 5-HIGHGROVE AB1290</t>
  </si>
  <si>
    <t>01-1191-RDV RDV PROJ 5-LAKEVIEW SB211</t>
  </si>
  <si>
    <t>01-1192-RDV RDV PROJ 5-MEAD VALLEY SB211</t>
  </si>
  <si>
    <t>01-1193-RDV RDV PROJ 5-HIGHGROVE SB211</t>
  </si>
  <si>
    <t>01-1194-RDV RDV PROJ 5-ROMOLAND 3 SB211</t>
  </si>
  <si>
    <t>01-1195-RDV RDV PROJ 5-ROMOLAND 5 SB211</t>
  </si>
  <si>
    <t>RPTTF RDV-Calimesa</t>
  </si>
  <si>
    <t>01-1196-RDV RDV PROJ 5-CALIMESA SB211</t>
  </si>
  <si>
    <t>01-1197-RDV RDV PROJ 5-MEAD VALLEY 1987 SB211</t>
  </si>
  <si>
    <t>01-1198-RDV RDV PROJ 5-1987 AMND 1 SB211</t>
  </si>
  <si>
    <t>01-1199-RDV RDV 2 1989 PEDLEY SB211</t>
  </si>
  <si>
    <t>01-1200-RDV RDV AIRPORTS-1988 DESERT CTR SB211</t>
  </si>
  <si>
    <t>01-1201-RDV RDV AIRPORTS-1988 HEMET RYAN SB211</t>
  </si>
  <si>
    <t>01-1202-RDV RDV AIRPORTS-1988 FRENCH VALLEY SB211</t>
  </si>
  <si>
    <t>01-1203-RDV RDV AIRPORTS-1988 BLYTHE SB211</t>
  </si>
  <si>
    <t>01-1204-RDV RDV AIRPORTS 1988 FLABOB SB211</t>
  </si>
  <si>
    <t>01-1205-RDV RDV LVIEW/NUEVO I-215 AB1290</t>
  </si>
  <si>
    <t>01-1206-RDV RDV SUN CITY/QUAIL VALLEY AB1290</t>
  </si>
  <si>
    <t>01-1300-RDV RDV JURUPA VALLEY AMND AB1290</t>
  </si>
  <si>
    <r>
      <rPr>
        <b/>
        <sz val="8"/>
        <color rgb="FF808285"/>
        <rFont val="Arial"/>
        <family val="2"/>
      </rPr>
      <t>Fund Code 01</t>
    </r>
    <r>
      <rPr>
        <b/>
        <sz val="8"/>
        <color rgb="FF808285"/>
        <rFont val="Arial"/>
        <family val="2"/>
      </rPr>
      <t xml:space="preserve"> Total </t>
    </r>
  </si>
  <si>
    <t>RPTTF RDV-March JPA</t>
  </si>
  <si>
    <t>02-2000-RDV RDV MARCH AIR BASE PROJ AB1290</t>
  </si>
  <si>
    <t>044808 CITY OF BANNING -Primary</t>
  </si>
  <si>
    <t>02-2051-GP CITY OF BANNING</t>
  </si>
  <si>
    <t>EFT</t>
  </si>
  <si>
    <t>RPTTF RDV-Banning</t>
  </si>
  <si>
    <t>02-2057-RDV RDV BANNING DOWNTOWN</t>
  </si>
  <si>
    <t>02-2058-RDV RDV BANNING DOWNTOWN 79 ANX</t>
  </si>
  <si>
    <t>02-2059-RDV RDV BANNING DOWNTOWN 80 ANX</t>
  </si>
  <si>
    <t>02-2060-RDV RDV BANNING MIDWAY</t>
  </si>
  <si>
    <t>02-2061-RDV RDV BANNING DWN/MID 03ANX AB1290</t>
  </si>
  <si>
    <t>044810 CITY OF BEAUMONT -Primary</t>
  </si>
  <si>
    <t>02-2102-GP CITY OF BEAUMONT ANX</t>
  </si>
  <si>
    <t>RPTTF RDV-Beaumont</t>
  </si>
  <si>
    <t>02-2103-RDV RDV BEAUMONT PROJ</t>
  </si>
  <si>
    <t>044951 CITY OF BLYTHE -Primary</t>
  </si>
  <si>
    <t>02-2152-GP CITY OF BLYTHE ANX</t>
  </si>
  <si>
    <t>RPTTF RDV-Blythe</t>
  </si>
  <si>
    <t>02-2153-RDV RDV BLYTHE 1</t>
  </si>
  <si>
    <t>02-2154-RDV RDV BLYTHE AMND 1</t>
  </si>
  <si>
    <t>02-2155-RDV RDV BLYTHE AMND 2 AB1290</t>
  </si>
  <si>
    <t>02-2156-RDV RDV BLYTHE PROJ 1 AMND 3 AB1290</t>
  </si>
  <si>
    <t>02-2157-RDV RDV BLYTHE PROJ 1 ANX 03 AB1290</t>
  </si>
  <si>
    <t>044957 CITY OF CALIMESA -Primary</t>
  </si>
  <si>
    <t>02-2170-GP CITY OF CALIMESA</t>
  </si>
  <si>
    <t>02-2172-RDV RDV CALIMESA PROJ 1</t>
  </si>
  <si>
    <t>02-2173-GP CALIMESA CITY FIRE</t>
  </si>
  <si>
    <t>02-2174-RDV RDV CALIMESA PROJ 2</t>
  </si>
  <si>
    <t>026975 CITY OF CANYON LAKE -Primary</t>
  </si>
  <si>
    <t>02-2190-GP CITY OF CANYON LAKE</t>
  </si>
  <si>
    <t>02-2191-GP CITY OF CANYON LAKE FIRE</t>
  </si>
  <si>
    <t>026976 CITY OF CATHEDRAL -Primary</t>
  </si>
  <si>
    <t>02-2224-GP CATHEDRAL CITY FIRE</t>
  </si>
  <si>
    <t>02-2225-GP CITY OF CATHEDRAL CITY</t>
  </si>
  <si>
    <t>RPTTF RDV-Cathedral</t>
  </si>
  <si>
    <t>02-2226-RDV RDV CATHEDRAL CITY SB211</t>
  </si>
  <si>
    <t>02-2227-RDV RDV CATHEDRAL CITY 2 SB211</t>
  </si>
  <si>
    <t>02-2229-RDV RDV CATHEDRAL CITY 3 SB211</t>
  </si>
  <si>
    <t>02-2231-RDV RDV CATHEDRAL 1 AMD 4 AB1290</t>
  </si>
  <si>
    <t>026984 CITY OF COACHELLA -Primary</t>
  </si>
  <si>
    <t>02-2252-GP CITY OF COACHELLA ANX</t>
  </si>
  <si>
    <t>RPTTF RDV-Coachella</t>
  </si>
  <si>
    <t>02-2253-RDV RDV COACHELLA PROJ AREA 1 SB211</t>
  </si>
  <si>
    <t>02-2254-RDV RDV COACHELLA PROJ AREA 2 SB211</t>
  </si>
  <si>
    <t>02-2255-RDV RDV COACHELLA PROJ 2-85 ANX SB211</t>
  </si>
  <si>
    <t>02-2256-RDV RDV COACHELLA PROJ 3 SB211</t>
  </si>
  <si>
    <t>02-2257-RDV RDV COACHELLA PROJ 4</t>
  </si>
  <si>
    <t>RPTTF RDV-Corona</t>
  </si>
  <si>
    <t>02-2297-RDV RDV CORONA TEMESCAL CYN</t>
  </si>
  <si>
    <t>02-2300-RDV RDV CORONA DOWNTOWN AB1290</t>
  </si>
  <si>
    <t>026988 CITY OF CORONA -Primary</t>
  </si>
  <si>
    <t>02-2301-GP CITY OF CORONA</t>
  </si>
  <si>
    <t>02-2302-RDV RDV CORONA DOWNTOWN RENEWAL PROJ SB211</t>
  </si>
  <si>
    <t>02-2304-RDV RDV CORONA PROJ A SB211</t>
  </si>
  <si>
    <t>02-2308-RDV RDV CORONA PROJ A-85 ANX SB211</t>
  </si>
  <si>
    <t>02-2309-RDV RDV CORONA PROJ A-AMND 4 SB211</t>
  </si>
  <si>
    <t>02-2310-RDV RDV CORONA MAIN ST SO</t>
  </si>
  <si>
    <t>02-2318-RDV RDV CORONA PROJ A-AMEND II</t>
  </si>
  <si>
    <t>026995 CITY OF DESERT HOT SPRINGS -Primary</t>
  </si>
  <si>
    <t>02-2321-GP CITY OF DESERT HOT SPRINGS</t>
  </si>
  <si>
    <t>RPTTF RDV-Desert Hot Springs</t>
  </si>
  <si>
    <t>02-2323-RDV RDV DESERT HOT SPRINGS 1 SB211</t>
  </si>
  <si>
    <t>02-2327-RDV RDV DESERT HOT SPRINGS 2 SB211</t>
  </si>
  <si>
    <t>02-2328-RDV RDV DHS 1&amp;2 98 ANX AB1290</t>
  </si>
  <si>
    <t>026997 CITY OF LAKE ELSINORE -Primary</t>
  </si>
  <si>
    <t>02-2352-GP CITY OF LAKE ELSINORE ANX</t>
  </si>
  <si>
    <t>RPTTF RDV-Lake Elsinore</t>
  </si>
  <si>
    <t>02-2353-RDV RDV RANCHO LAGUNA 1 SB211</t>
  </si>
  <si>
    <t>02-2354-RDV RDV RANCHO LAGUNA 2</t>
  </si>
  <si>
    <t>02-2355-RDV RDV RANCHO LAGUNA 3</t>
  </si>
  <si>
    <t>032952 CITY OF LA QUINTA -Primary</t>
  </si>
  <si>
    <t>02-2374-GP LA QUINTA NO-LOW</t>
  </si>
  <si>
    <t>02-2375-GP CITY OF LA QUINTA</t>
  </si>
  <si>
    <t>RPTTF RDV-La Quinta</t>
  </si>
  <si>
    <t>02-2376-RDV RDV CITY OF LA QUINTA SB211</t>
  </si>
  <si>
    <t>02-2378-RDV RDV LA QUINTA PROJ 2</t>
  </si>
  <si>
    <t>RPTTF RDV-Hemet</t>
  </si>
  <si>
    <t>02-2405-RDV RDV HEMET AGENCY SB211</t>
  </si>
  <si>
    <t>026999 CITY OF HEMET -Primary</t>
  </si>
  <si>
    <t>02-2407-GP CITY OF HEMET BASIC AREA ANX</t>
  </si>
  <si>
    <t>02-2412-RDV RDV HEMET FARMERS FAIR</t>
  </si>
  <si>
    <t>02-2413-RDV RDV HEMET WESTON PARK</t>
  </si>
  <si>
    <t>02-2414-RDV RDV HEMET DOWNTOWN</t>
  </si>
  <si>
    <t>02-2415-RDV RDV COMB COMMERCIAL AB1290</t>
  </si>
  <si>
    <t>RPTTF RDV-Indian Wells</t>
  </si>
  <si>
    <t>02-2425-RDV RDV INDIAN WELLS WHITEWATER SB211</t>
  </si>
  <si>
    <t>027001 CITY OF INDIAN WELLS -Primary</t>
  </si>
  <si>
    <t>02-2441-GP CITY OF INDIAN WELLS</t>
  </si>
  <si>
    <t>02-2448-GP INDIAN WELLS NO-LOW</t>
  </si>
  <si>
    <t>027003 CITY OF INDIO -Primary</t>
  </si>
  <si>
    <t>02-2451-GP CITY OF INDIO DS</t>
  </si>
  <si>
    <t>RPTTF RDV-Indio</t>
  </si>
  <si>
    <t>02-2452-RDV RDV INDIO CENTRE RENEWAL PROJ SB211</t>
  </si>
  <si>
    <t>02-2453-RDV RDV PROJ 83 ANX INDIO CEN RENEW SB211</t>
  </si>
  <si>
    <t>02-2454-RDV RDV DATE CAPITAL PROJ</t>
  </si>
  <si>
    <t>02-2463-RDV RDV INDIO MERGER PROJ AB1290</t>
  </si>
  <si>
    <t>027007 CITY OF MORENO VALLEY -Primary</t>
  </si>
  <si>
    <t>02-2490-GP CITY OF MORENO VALLEY</t>
  </si>
  <si>
    <t>RPTTF RDV-Moreno Valley</t>
  </si>
  <si>
    <t>02-2492-RDV RDV CITY OF MORENO VALLEY</t>
  </si>
  <si>
    <t>02-2493-GP MORENO VALLEY FIRE</t>
  </si>
  <si>
    <t>02-2494-GP CITY OF MORENO VALLEY LIBRARY</t>
  </si>
  <si>
    <t>027011 CITY OF MURRIETA -Primary</t>
  </si>
  <si>
    <t>02-2495-GP CITY OF MURRIETA</t>
  </si>
  <si>
    <t>02-2498-GP CITY OF MURRIETA LIBRARY</t>
  </si>
  <si>
    <t>RPTTF RDV-Murrieta</t>
  </si>
  <si>
    <t>02-2499-RDV RDV MURRIETA PROJ AB1290</t>
  </si>
  <si>
    <t>02-2500-RDV RDV MURRIETA 2006 AMEND AB1290</t>
  </si>
  <si>
    <t>027009 CITY OF NORCO -Primary</t>
  </si>
  <si>
    <t>02-2501-GP CITY OF NORCO</t>
  </si>
  <si>
    <t>RPTTF RDV-Norco</t>
  </si>
  <si>
    <t>02-2505-RDV RDV NORCO PROJ 1 SB211</t>
  </si>
  <si>
    <t>02-2506-RDV RDV NORCO 84 ANX SB211</t>
  </si>
  <si>
    <t>02-2507-RDV RDV NORCO AMND 3</t>
  </si>
  <si>
    <t>027012 CITY OF PALM DESERT -Primary</t>
  </si>
  <si>
    <t>02-2580-GP CITY OF PALM DESERT</t>
  </si>
  <si>
    <t>RPTTF RDV-Palm Desert</t>
  </si>
  <si>
    <t>02-2582-RDV RDV PALM DESERT PROJ 1 SB211</t>
  </si>
  <si>
    <t>02-2583-RDV RDV PALM DESERT 82 ANX SB211</t>
  </si>
  <si>
    <t>02-2584-RDV RDV PALM DESERT 2 SB211</t>
  </si>
  <si>
    <t>02-2586-RDV RDV PALM DESERT 3</t>
  </si>
  <si>
    <t>02-2587-RDV RDV PALM DESERT 4 SB211</t>
  </si>
  <si>
    <t>02-2590-GP PALM DESERT NO-LOW</t>
  </si>
  <si>
    <t>033984 CITY OF PALM SPRINGS -Primary</t>
  </si>
  <si>
    <t>02-2601-GP CITY OF PALM SPRINGS</t>
  </si>
  <si>
    <t>RPTTF RDV-Palm Springs</t>
  </si>
  <si>
    <t>02-2607-RDV RDV PALM SPRINGS BUS CTR PROJ SB211</t>
  </si>
  <si>
    <t>02-2608-RDV RDV CITY PALM SPRINGS TAQ SB211</t>
  </si>
  <si>
    <t>02-2613-RDV RDV OASIS PROJ SB211</t>
  </si>
  <si>
    <t>02-2614-RDV RDV NO.PALM CANYON SB211</t>
  </si>
  <si>
    <t>02-2615-RDV RDV HIGHLAND-GATEWAY SB211</t>
  </si>
  <si>
    <t>02-2616-RDV RDV RAMON-BOGIE PROJ SB211</t>
  </si>
  <si>
    <t>02-2617-RDV RDV SO.PALM CANYON SB211</t>
  </si>
  <si>
    <t>02-2618-RDV RDV BARISTO-FARRELL SB211</t>
  </si>
  <si>
    <t>02-2622-RDV RDV PALM SPRINGS PROJ 9</t>
  </si>
  <si>
    <t>02-2623-RDV RDV PALM SPRINGS CANYON SB211</t>
  </si>
  <si>
    <t>027017 CITY OF PERRIS -Primary</t>
  </si>
  <si>
    <t>02-2651-GP CITY OF PERRIS</t>
  </si>
  <si>
    <t>RPTTF RDV-Perris</t>
  </si>
  <si>
    <t>02-2655-RDV RDV PROJ 1987 SB211</t>
  </si>
  <si>
    <t>02-2656-RDV RDV PERRIS  PROJ C&amp;N SB211</t>
  </si>
  <si>
    <t>02-2657-RDV RDV PERRIS PROJ 94 AB1290</t>
  </si>
  <si>
    <t>032948 CITY OF RANCHO MIRAGE -Primary</t>
  </si>
  <si>
    <t>02-2681-GP CITY OF RANCHO MIRAGE</t>
  </si>
  <si>
    <t>RPTTF RDV-Rancho Mirage</t>
  </si>
  <si>
    <t>02-2682-RDV RDV RANCHO MIRAGE WHITEWATER</t>
  </si>
  <si>
    <t>02-2690-RDV RDV RANCHO MIRAGE 84 PROJ SB211</t>
  </si>
  <si>
    <t>027021 CITY OF RIVERSIDE -Primary</t>
  </si>
  <si>
    <t>02-2701-D CITY OF RIVERSIDE</t>
  </si>
  <si>
    <t>02-2701-GP CITY OF RIVERSIDE</t>
  </si>
  <si>
    <t>RPTTF RDV-Riverside</t>
  </si>
  <si>
    <t>02-2703-RDV RDV SYC/BOX SPRINGS PARK SB211</t>
  </si>
  <si>
    <t>02-2704-RDV RDV SYC/BOX SPGS-IND PK AB1290</t>
  </si>
  <si>
    <t>02-2705-RDV RDV RIV MALL &amp; WHITE PK 85 ANX SB211</t>
  </si>
  <si>
    <t>02-2706-RDV RDV RIV MALL &amp; WHITE PK 75 ANX SB211</t>
  </si>
  <si>
    <t>02-2707-RDV RDV RIV MALL/WHITE PK RENEW PROJ SB211</t>
  </si>
  <si>
    <t>02-2708-RDV RDV CASA BLANCA PROJ SB211</t>
  </si>
  <si>
    <t>02-2709-RDV RDV AIRPORT IND PROJ SB211</t>
  </si>
  <si>
    <t>02-2710-RDV RDV AIRPORT IND PROJ 80 ANX SB211</t>
  </si>
  <si>
    <t>02-2711-RDV RDV EASTSIDE PROJ</t>
  </si>
  <si>
    <t>02-2712-RDV RDV CENTRAL IND PROJ SB211</t>
  </si>
  <si>
    <t>02-2713-RDV RDV ARLINGTON CENTER PROJ SB211</t>
  </si>
  <si>
    <t>02-2714-RDV RDV CENTRAL INDUST 85 ANX SB211</t>
  </si>
  <si>
    <t>02-2715-RDV RDV AIRPORT IND 85 ANX SB211</t>
  </si>
  <si>
    <t>02-2716-RDV RDV CENTRAL IND 98 ANX AB1290</t>
  </si>
  <si>
    <t>02-2717-RDV RDV MAGNOLIA CENTER PROJ AB1290</t>
  </si>
  <si>
    <t>02-2718-RDV RDV ARLINGTON AMND 3 AB1290</t>
  </si>
  <si>
    <t>02-2719-RDV RDV LA SIERRA/ARLANZA AB1290</t>
  </si>
  <si>
    <t>02-2724-RDV RDV ARLINGTON 3 04AX ABCD AB1290</t>
  </si>
  <si>
    <t>02-2725-RDV RDV ARLINGTON 3 04AX E&amp;F AB1290</t>
  </si>
  <si>
    <t>02-2726-RDV RDV HUNTER PARK/NORTHSIDE AB1290</t>
  </si>
  <si>
    <t>033873 CITY OF SAN JACINTO -Primary</t>
  </si>
  <si>
    <t>02-2802-GP CITY OF SAN JACINTO ANX</t>
  </si>
  <si>
    <t>RPTTF RDV-San Jacinto</t>
  </si>
  <si>
    <t>02-2803-RDV RDV CITY OF SAN JACINTO SB211</t>
  </si>
  <si>
    <t>02-2804-RDV RDV SOBOBA SPRINGS PLT PROJ AREA</t>
  </si>
  <si>
    <t>02-2805-RDV RDV SAN JACINTO AMND AB1290</t>
  </si>
  <si>
    <t>026971 CITY OF TEMECULA -Primary</t>
  </si>
  <si>
    <t>02-2900-GP CITY OF TEMECULA</t>
  </si>
  <si>
    <t>RPTTF RDV-Temecula</t>
  </si>
  <si>
    <t>02-2910-RDV RDV TEMECULA PROJ 1-1988</t>
  </si>
  <si>
    <t>094299 CITY OF MENIFEE -Primary</t>
  </si>
  <si>
    <t>02-3100-GP CITY OF MENIFEE</t>
  </si>
  <si>
    <t>02-3110-GP CITY OF MENIFEE FIRE PROTECTION</t>
  </si>
  <si>
    <t>094158 CITY OF WILDOMAR -Primary</t>
  </si>
  <si>
    <t>02-3200-GP CITY OF WILDOMAR</t>
  </si>
  <si>
    <t>02-3210-GP CITY OF WILDOMAR FIRE PROTECTION</t>
  </si>
  <si>
    <t>103789 CITY OF EASTVALE -Primary</t>
  </si>
  <si>
    <t>02-3400-GP CITY OF EASTVALE</t>
  </si>
  <si>
    <t>02-3410-GP CITY OF EASTVALE FIRE PROTECTION</t>
  </si>
  <si>
    <t>107200 CITY OF JURUPA VALLEY -Primary</t>
  </si>
  <si>
    <t>02-3500-GP CITY OF JURUPA VALLEY</t>
  </si>
  <si>
    <r>
      <rPr>
        <b/>
        <sz val="8"/>
        <color rgb="FF808285"/>
        <rFont val="Arial"/>
        <family val="2"/>
      </rPr>
      <t>Fund Code 02</t>
    </r>
    <r>
      <rPr>
        <b/>
        <sz val="8"/>
        <color rgb="FF808285"/>
        <rFont val="Arial"/>
        <family val="2"/>
      </rPr>
      <t xml:space="preserve"> Total </t>
    </r>
  </si>
  <si>
    <t>026945 RIVERSIDE COUNTY SCHOOL -Primary</t>
  </si>
  <si>
    <t>03-0004-GP YUCAIPA UNIFIED SCHOOL</t>
  </si>
  <si>
    <t>116503 SAN BERNARDINO CO SCHOOL -Primary</t>
  </si>
  <si>
    <t>03-0009-D SAN BERNARDINO VLY COM COLLEGE</t>
  </si>
  <si>
    <t>03-0009-GP SAN BERNARDINO VLY COM COLLEGE</t>
  </si>
  <si>
    <t>03-0018-D COLTON JOINT UNIFIED SCHOOL</t>
  </si>
  <si>
    <t>03-0018-GP COLTON JOINT UNIFIED SCHOOL</t>
  </si>
  <si>
    <t>03-0501-D ALVORD UNIFIED SCHOOL</t>
  </si>
  <si>
    <t>03-0501-GP ALVORD UNIFIED SCHOOL</t>
  </si>
  <si>
    <t>03-0801-D BANNING UNIFIED SCHOOL</t>
  </si>
  <si>
    <t>03-0801-GP BANNING UNIFIED SCHOOL</t>
  </si>
  <si>
    <t>03-1101-D BEAUMONT UNIFIED SCHOOL</t>
  </si>
  <si>
    <t>03-1101-GP BEAUMONT UNIFIED SCHOOL</t>
  </si>
  <si>
    <t>03-1601-D COACHELLA VALLEY UNIFIED SCHOOL</t>
  </si>
  <si>
    <t>03-1601-GP COACHELLA VALLEY UNIFIED SCHOOL</t>
  </si>
  <si>
    <t>000019 CORONA NORCO UNIFIED SCHOOL -Primary</t>
  </si>
  <si>
    <t>03-1701-D CORONA NORCO UNIFIED SCHOOL</t>
  </si>
  <si>
    <t>03-1701-GP CORONA NORCO UNIFIED SCHOOL</t>
  </si>
  <si>
    <t>03-2001-D DESERT SANDS UNIFIED SCHOOL</t>
  </si>
  <si>
    <t>03-2001-GP DESERT SANDS UNIFIED SCHOOL</t>
  </si>
  <si>
    <t>03-2201-GP DESERT CENTER UNIFIED SCHOOL</t>
  </si>
  <si>
    <t>03-2301-D LAKE ELSINORE UNIFIED</t>
  </si>
  <si>
    <t>03-2301-GP LAKE ELSINORE UNIFIED</t>
  </si>
  <si>
    <t>03-3201-D HEMET UNIFIED SCHOOL</t>
  </si>
  <si>
    <t>03-3201-GP HEMET UNIFIED SCHOOL</t>
  </si>
  <si>
    <t>03-3601-D JURUPA UNIFIED SCHOOL</t>
  </si>
  <si>
    <t>03-3601-GP JURUPA UNIFIED SCHOOL</t>
  </si>
  <si>
    <t>03-3901-D MENIFEE SCHOOL</t>
  </si>
  <si>
    <t>03-3901-GP MENIFEE SCHOOL</t>
  </si>
  <si>
    <t>000003 MORENO VALLEY UNIFIED SCHOOL -Primary</t>
  </si>
  <si>
    <t>03-4201-D MORENO VALLEY UNIFIED SCHOOL</t>
  </si>
  <si>
    <t>03-4201-GP MORENO VALLEY UNIFIED SCHOOL</t>
  </si>
  <si>
    <t>03-4501-GP MURRIETA UNIFIED</t>
  </si>
  <si>
    <t>03-4520-D MURRIETA UNIFIED B&amp;I</t>
  </si>
  <si>
    <t>03-4701-D NUVIEW SCHOOL</t>
  </si>
  <si>
    <t>03-4701-GP NUVIEW SCHOOL</t>
  </si>
  <si>
    <t>03-5101-GP PALM SPRINGS UNIFIED SCHOOL</t>
  </si>
  <si>
    <t>03-5128-D PALM SPRINGS UNIFIED SCHOOL DISTRICT</t>
  </si>
  <si>
    <t>03-5301-D PALO VERDE UNIFIED SCHOOL</t>
  </si>
  <si>
    <t>03-5301-GP PALO VERDE UNIFIED SCHOOL</t>
  </si>
  <si>
    <t>03-5401-D PALO VERDE COMMUNITY COLLEGE</t>
  </si>
  <si>
    <t>03-5401-GP PALO VERDE COMMUNITY COLLEGE</t>
  </si>
  <si>
    <t>03-5701-D PERRIS SCHOOL</t>
  </si>
  <si>
    <t>03-5701-GP PERRIS SCHOOL</t>
  </si>
  <si>
    <t>03-5801-D RIVERSIDE UNIFIED SCHOOL</t>
  </si>
  <si>
    <t>03-5801-GP RIVERSIDE UNIFIED SCHOOL</t>
  </si>
  <si>
    <t>03-6101-GP ROMOLAND SCHOOL</t>
  </si>
  <si>
    <t>03-6301-D SAN JACINTO UNIFIED SCHOOL</t>
  </si>
  <si>
    <t>03-6301-GP SAN JACINTO UNIFIED SCHOOL</t>
  </si>
  <si>
    <t>03-6501-GP TEMECULA UNIFIED</t>
  </si>
  <si>
    <t>03-6520-D TEMECULA UNIFIED B&amp;I</t>
  </si>
  <si>
    <t>03-8001-D VAL VERDE UNIFIED</t>
  </si>
  <si>
    <t>03-8001-GP VAL VERDE UNIFIED</t>
  </si>
  <si>
    <t>03-8601-D PERRIS UNION HS</t>
  </si>
  <si>
    <t>03-8601-GP PERRIS UNION HS</t>
  </si>
  <si>
    <t>03-9001-D DESERT COMMUNITY COLLEGE</t>
  </si>
  <si>
    <t>03-9001-GP DESERT COMMUNITY COLLEGE</t>
  </si>
  <si>
    <t>03-9101-D RIVERSIDE CITY COMMUNITY COLLEGE</t>
  </si>
  <si>
    <t>03-9101-GP RIVERSIDE CITY COMMUNITY COLLEGE</t>
  </si>
  <si>
    <t>03-9201-D MT SAN JACINTO JR COLLEGE</t>
  </si>
  <si>
    <t>03-9201-GP MT SAN JACINTO JR COLLEGE</t>
  </si>
  <si>
    <t>03-9830-GP ELSINORE AREA ELEM SCHOOL FUND</t>
  </si>
  <si>
    <t>03-9831-GP PERRIS AREA ELEM SCHOOL FUND</t>
  </si>
  <si>
    <t>03-9832-GP PERRIS JR HIGH AREA FUND</t>
  </si>
  <si>
    <t>03-9896-GP RIVERSIDE CO OFC OF EDUCATION</t>
  </si>
  <si>
    <r>
      <rPr>
        <b/>
        <sz val="8"/>
        <color rgb="FF808285"/>
        <rFont val="Arial"/>
        <family val="2"/>
      </rPr>
      <t>Fund Code 03</t>
    </r>
    <r>
      <rPr>
        <b/>
        <sz val="8"/>
        <color rgb="FF808285"/>
        <rFont val="Arial"/>
        <family val="2"/>
      </rPr>
      <t xml:space="preserve"> Total </t>
    </r>
  </si>
  <si>
    <t>04-1110-GP RIV CO REGIONAL PARK &amp; OPEN SP</t>
  </si>
  <si>
    <t>026944 FLOOD CONTROL ADMINISTRATION -Primary</t>
  </si>
  <si>
    <t>04-1351-GP FLOOD CONTROL ADMIN</t>
  </si>
  <si>
    <t>04-1361-GP FLOOD CONTROL ZN 1</t>
  </si>
  <si>
    <t>04-1362-GP FLOOD CONTROL ZN 2</t>
  </si>
  <si>
    <t>04-1363-GP FLOOD CONTROL ZN 3</t>
  </si>
  <si>
    <t>04-1364-GP FLOOD CONTROL ZN 4</t>
  </si>
  <si>
    <t>04-1365-GP FLOOD CONTROL ZN 5</t>
  </si>
  <si>
    <t>04-1366-GP FLOOD CONTROL ZN 6</t>
  </si>
  <si>
    <t>04-1367-GP FLOOD CONTROL ZN 7</t>
  </si>
  <si>
    <t>000001 COUNTY SERVICE AREA -Primary</t>
  </si>
  <si>
    <t>04-1701-GP CSA 1  *</t>
  </si>
  <si>
    <t>04-1714-GP CSA 13  *</t>
  </si>
  <si>
    <t>04-1716-GP CSA 15  *</t>
  </si>
  <si>
    <t>04-1723-GP CSA 21  *</t>
  </si>
  <si>
    <t>04-1724-GP CSA 22  *</t>
  </si>
  <si>
    <t>04-1729-GP CSA 27  *</t>
  </si>
  <si>
    <t>000002 COUNTY OF RIVERSIDE -Primary</t>
  </si>
  <si>
    <t>04-1733-GP CSA 30  *</t>
  </si>
  <si>
    <t>04-1734-GP CSA 33 MENIFEE</t>
  </si>
  <si>
    <t>04-1739-GP CSA 36  *</t>
  </si>
  <si>
    <t>04-1742-GP CSA 38  *</t>
  </si>
  <si>
    <t>04-1747-GP CSA 43  *</t>
  </si>
  <si>
    <t>04-1752-GP CSA 47  *</t>
  </si>
  <si>
    <t>04-1756-GP CSA 51</t>
  </si>
  <si>
    <t>04-1757-GP CSA 52  *</t>
  </si>
  <si>
    <t>04-1765-GP CSA 59  *</t>
  </si>
  <si>
    <t>04-1768-GP CSA 62</t>
  </si>
  <si>
    <t>04-1776-GP CSA 69</t>
  </si>
  <si>
    <t>04-1777-GP CSA 70  *</t>
  </si>
  <si>
    <t>04-1788-GP CSA 80  *</t>
  </si>
  <si>
    <t>04-1793-GP CSA 84</t>
  </si>
  <si>
    <t>04-1794-GP CSA 85  *</t>
  </si>
  <si>
    <t>04-1796-GP CSA 87</t>
  </si>
  <si>
    <t>04-1799-GP CSA 89</t>
  </si>
  <si>
    <t>04-1802-GP CSA 91</t>
  </si>
  <si>
    <t>04-1804-GP CSA 93  *</t>
  </si>
  <si>
    <t>04-1805-GP CSA 94  *</t>
  </si>
  <si>
    <t>04-1808-GP CSA 97  *</t>
  </si>
  <si>
    <t>04-1815-GP CSA 103</t>
  </si>
  <si>
    <t>04-1816-GP CSA 104  *</t>
  </si>
  <si>
    <t>04-1817-GP CSA 105  *</t>
  </si>
  <si>
    <t>04-1820-GP CSA 108  *</t>
  </si>
  <si>
    <t>04-1825-GP CSA 113  *</t>
  </si>
  <si>
    <t>04-1837-GP CSA 125  *</t>
  </si>
  <si>
    <t>04-1838-GP CSA 126  *</t>
  </si>
  <si>
    <t>04-1854-GP RANCHO MIRAGE CSD FIRE</t>
  </si>
  <si>
    <t>04-1855-GP RANCHO MIRAGE CSD LIBRARY</t>
  </si>
  <si>
    <t>000570 SUMMIT CEMETERY -Primary</t>
  </si>
  <si>
    <t>04-4005-GP SUMMIT CEMETERY DISTRICT</t>
  </si>
  <si>
    <t>033355 COACHELLA VALLEY PUBLIC CEMETERY DISTRICT</t>
  </si>
  <si>
    <t>04-4015-GP COACHELLA VALLEY PUBLIC CEMETERY</t>
  </si>
  <si>
    <t>000600 ELSINORE VALLEY CEMETERY -Primary</t>
  </si>
  <si>
    <t>04-4018-GP ELSINORE VALLEY CEMETERY</t>
  </si>
  <si>
    <t>000610 MURRIETA CEMETERY -Primary</t>
  </si>
  <si>
    <t>04-4025-GP MURRIETA CEMETERY</t>
  </si>
  <si>
    <t>000620 PALM SPRINGS CEMETERY -Primary</t>
  </si>
  <si>
    <t>04-4031-GP PALM SPRINGS PUBLIC CEMETERY</t>
  </si>
  <si>
    <t>000630 PALO VERDE CEMETERY -Primary</t>
  </si>
  <si>
    <t>04-4035-GP PALO VERDE CEMETERY</t>
  </si>
  <si>
    <t>000640 PERRIS VALLEY CEMETERY -Primary</t>
  </si>
  <si>
    <t>04-4038-GP PERRIS VALLEY CEMETERY</t>
  </si>
  <si>
    <t>000650 SAN JACINTO VALLEY CEMETARY -Primary</t>
  </si>
  <si>
    <t>04-4041-GP SAN JACINTO VALLEY CEMETERY</t>
  </si>
  <si>
    <t>000660 TEMECULA CEMETERY -Primary</t>
  </si>
  <si>
    <t>04-4045-GP TEMECULA PUBLIC CEMETERY</t>
  </si>
  <si>
    <t>04-4047-GP WILDOMAR CEMETERY</t>
  </si>
  <si>
    <t>04-4110-GP CATHEDRAL CITY COMMUNITY SERVICE</t>
  </si>
  <si>
    <t>04-4111-GP CATHEDRAL CITY CS ZN A</t>
  </si>
  <si>
    <t>04-4112-GP CATHEDRAL CITY CS ZN B</t>
  </si>
  <si>
    <t>000680 EDGEMONT COMMUNITY SERVICES -Primary</t>
  </si>
  <si>
    <t>04-4121-GP EDGEMONT COMMUNITY SERVICES</t>
  </si>
  <si>
    <t>04-4126-GP EDGEMONT CSD ILL 1</t>
  </si>
  <si>
    <t>045280 JURUPA COMMUNITY SERVICES -Primary</t>
  </si>
  <si>
    <t>04-4151-GP JURUPA COMMUNITY SERVICES</t>
  </si>
  <si>
    <t>04-4156-GP JURUPA CSD ILL 2</t>
  </si>
  <si>
    <t>04-4157-GP JURUPA COMMUNITY SERVICE IMP 2</t>
  </si>
  <si>
    <t>04-4158-GP JURUPA COMMUNITY SERVICE IMP 3</t>
  </si>
  <si>
    <t>068425 DE LUZ COMMUNITY SERVICE -Primary</t>
  </si>
  <si>
    <t>04-4171-GP DE LUZ COMMUNITY SERVICE</t>
  </si>
  <si>
    <t>027037 RUBIDOUX COMMUNITY SERVICES -Primary</t>
  </si>
  <si>
    <t>04-4251-GP RUBIDOUX COMMUNITY SERVICES</t>
  </si>
  <si>
    <t>04-4266-GP MURRIETA CITY ZN OF BEN. CSD</t>
  </si>
  <si>
    <t>04-4270-GP MORENO VALLEY CS</t>
  </si>
  <si>
    <t>04-4271-GP MORENO VALLEY CS ZN A</t>
  </si>
  <si>
    <t>04-4272-GP MORENO VALLEY CS ZN B</t>
  </si>
  <si>
    <t>04-4302-GP TEMECULA ZN B</t>
  </si>
  <si>
    <t>04-4325-GP COACHELLA FIRE PROTECTION</t>
  </si>
  <si>
    <t>045282 IDYLLWILD FIRE PROTECTION -Primary</t>
  </si>
  <si>
    <t>04-4331-GP IDYLLWILD FIRE PROTECTION</t>
  </si>
  <si>
    <t>04-4341-GP MURRIETA FIRE PROT DIST-CITY</t>
  </si>
  <si>
    <t>04-4343-GP MURRIETA FIRE POR CO FIRE- CITY</t>
  </si>
  <si>
    <t>027050 DESERT HEALTHCARE DISTRICT -Primary</t>
  </si>
  <si>
    <t>04-4365-GP DESERT HOSPITAL</t>
  </si>
  <si>
    <t>027056 PALO VERDE VALLEY HOSPITAL -Primary</t>
  </si>
  <si>
    <t>04-4381-GP PALO VERDE VALLEY HOSPITAL</t>
  </si>
  <si>
    <t>027057 SAN GORGONIO PASS MEM HOSP -Primary</t>
  </si>
  <si>
    <t>04-4391-D SAN GORGONIO PASS MEM HOSPITAL</t>
  </si>
  <si>
    <t>04-4391-GP SAN GORGONIO PASS MEM HOSPITAL</t>
  </si>
  <si>
    <t>000760 BANNING LIBRARY -Primary</t>
  </si>
  <si>
    <t>04-4455-GP BANNING LIBRARY DIST</t>
  </si>
  <si>
    <t>000770 BEAUMONT LIBRARY -Primary</t>
  </si>
  <si>
    <t>04-4461-GP BEAUMONT LIBRARY</t>
  </si>
  <si>
    <t>000780 PALO VERDE VALLEY LIBRARY -Primary</t>
  </si>
  <si>
    <t>04-4485-GP PALO VERDE VALLEY LIBRARY</t>
  </si>
  <si>
    <t>000800 CV MOSQ &amp; VECTOR CONTROL -Primary</t>
  </si>
  <si>
    <t>04-4555-GP CV MOSQUITO &amp; VECTOR CONTROL</t>
  </si>
  <si>
    <t>031849 N.W. MOSQUITO &amp; VECTOR CONTRO -Primary</t>
  </si>
  <si>
    <t>04-4571-GP NW MOSQUITO &amp; VECTOR CNTL DIST</t>
  </si>
  <si>
    <t>000820 BEAUMONT CHERRY VAL REC &amp; PARK -Primary</t>
  </si>
  <si>
    <t>04-4606-GP BEAUMONT CHERRY VALLEY REC &amp; PK</t>
  </si>
  <si>
    <t>000830 DESERT RECREATION DISTRICT -Primary</t>
  </si>
  <si>
    <t>04-4611-GP DESERT RECREATION</t>
  </si>
  <si>
    <t>000790 JURUPA AREA REC &amp; PARK -Primary</t>
  </si>
  <si>
    <t>04-4621-GP JURUPA AREA REC &amp; PK</t>
  </si>
  <si>
    <t>000850 VALLEY WIDE PARKS AND REC -Primary</t>
  </si>
  <si>
    <t>04-4646-GP VALLEY WIDE REC &amp; PK</t>
  </si>
  <si>
    <t>04-4661-GP COACHELLA SANITARY</t>
  </si>
  <si>
    <t>027094 HOME GARDENS SANITARY -Primary</t>
  </si>
  <si>
    <t>04-4671-GP HOME GARDENS SANITARY</t>
  </si>
  <si>
    <t>027058 VALLEY SANITARY DISTRICT -Primary</t>
  </si>
  <si>
    <t>04-4681-GP VALLEY SANITARY</t>
  </si>
  <si>
    <t>027095 CABAZON COUNTY WATER -Primary</t>
  </si>
  <si>
    <t>04-4811-GP CABAZON COUNTY WTR</t>
  </si>
  <si>
    <t>243849 Coachella Valley Water District</t>
  </si>
  <si>
    <t>04-4821-D CV WATER DISTRICT STATE WTR PROJ</t>
  </si>
  <si>
    <t>04-4821-GP CV WATER DISTRICT STATE WTR PROJ</t>
  </si>
  <si>
    <t>027060 COACHELLA VALLEY WATER DISTRICT -Primary</t>
  </si>
  <si>
    <t>04-4822-GP COACHELLA VAL WATER PSEUDO</t>
  </si>
  <si>
    <t>04-4841-GP CVWD IMP DIST 10</t>
  </si>
  <si>
    <t>04-4842-GP CVWD IMP DIST 17</t>
  </si>
  <si>
    <t>04-4844-GP CVWD IMP DIST 13</t>
  </si>
  <si>
    <t>04-4847-GP CVWD IMP DIST 80</t>
  </si>
  <si>
    <t>04-4849-GP CVWD IMP DIST 50</t>
  </si>
  <si>
    <t>027061 MISSION SPRINGS WATER DISTRICT -Primary</t>
  </si>
  <si>
    <t>04-4851-GP MISSION SPRINGS WTR DIST</t>
  </si>
  <si>
    <t>04-4853-GP MISSION SPRINGS WTR IMP B</t>
  </si>
  <si>
    <t>04-4854-GP MISSION SPRINGS WTR IMP C</t>
  </si>
  <si>
    <t>04-4855-GP MISSION SPRINGS WTR IMP 1</t>
  </si>
  <si>
    <t>04-4856-GP MISSION SPRINGS WTR IMP 2</t>
  </si>
  <si>
    <t>04-4861-GP EAST BLYTHE COUNTY WATER</t>
  </si>
  <si>
    <t>04-4866-GP MISSION SPRINGS WTR IMP G</t>
  </si>
  <si>
    <t>04-4867-GP MISSION SPRINGS WTR IMP E</t>
  </si>
  <si>
    <t>04-4869-GP MISSION SPRINGS WTR IMP S</t>
  </si>
  <si>
    <t>045204 IDYLLWILD COUNTY WATER -Primary</t>
  </si>
  <si>
    <t>04-4871-GP IDYLLWILD CO WATER</t>
  </si>
  <si>
    <t>04-4872-GP IDYLLWILD CO WATER IMP 1</t>
  </si>
  <si>
    <t>045205 PINE COVE COUNTY WATER -Primary</t>
  </si>
  <si>
    <t>04-4891-GP PINE COVE CO WATER</t>
  </si>
  <si>
    <t>045250 WEST VALLEY WATER -Primary</t>
  </si>
  <si>
    <t>04-4894-GP CO WATER WEST VALLEY JT33-36</t>
  </si>
  <si>
    <t>027065 YUCAIPA VALLEY COUNTY WATER -Primary</t>
  </si>
  <si>
    <t>04-4896-GP YUCAIPA VALLEY CO WTR</t>
  </si>
  <si>
    <t>04-4897-GP YUCAIPA VALLEY CO WTR IMP 1</t>
  </si>
  <si>
    <t>045251 DESERT WATER AGENCY -Primary</t>
  </si>
  <si>
    <t>04-5121-D DESERT WATER AG</t>
  </si>
  <si>
    <t>04-5121-GP DESERT WATER AG</t>
  </si>
  <si>
    <t>027068 SAN GORGONIO PASS WTR AGENCY -Primary</t>
  </si>
  <si>
    <t>04-5171-D SAN GORGONIO PASS WTR AGENCY DS</t>
  </si>
  <si>
    <t>04-5171-GP SAN GORGONIO PASS WTR AGENCY DS</t>
  </si>
  <si>
    <t>04-5172-GP SAN GORGONIO GP MH (MOBILE HOME)</t>
  </si>
  <si>
    <t>027074 METRO WATER DISTRICT -Primary</t>
  </si>
  <si>
    <t>04-5301-D MWD EAST 1301999</t>
  </si>
  <si>
    <t>04-5351-D MWD WEST 1302999</t>
  </si>
  <si>
    <t>04-5372-D MWD WEST 11TH FR 1302011</t>
  </si>
  <si>
    <t>027075 EASTERN MUNICIPAL WATER -Primary</t>
  </si>
  <si>
    <t>04-5401-GP EMWD</t>
  </si>
  <si>
    <t>04-5453-GP EMWD IMP DIST 3</t>
  </si>
  <si>
    <t>04-5455-GP EMWD IMP DIST 5</t>
  </si>
  <si>
    <t>04-5457-GP EMWD IMP DIST 7</t>
  </si>
  <si>
    <t>04-5459-GP EMWD IMP DIST 9</t>
  </si>
  <si>
    <t>04-5461-GP EMWD IMP DIST 10</t>
  </si>
  <si>
    <t>04-5462-GP EMWD IMP DIST 11</t>
  </si>
  <si>
    <t>04-5463-GP EMWD IMP DIST 12</t>
  </si>
  <si>
    <t>04-5464-GP EMWD IMP DIST 13</t>
  </si>
  <si>
    <t>04-5466-D EMWD IMP DIST 15</t>
  </si>
  <si>
    <t>04-5466-GP EMWD IMP DIST 15</t>
  </si>
  <si>
    <t>04-5468-GP EMWD IMP DIST 17</t>
  </si>
  <si>
    <t>04-5469-D EMWD IMP DIST 18</t>
  </si>
  <si>
    <t>04-5469-GP EMWD IMP DIST 18</t>
  </si>
  <si>
    <t>04-5473-GP EMWD IMP DIST 21</t>
  </si>
  <si>
    <t>04-5474-D EMWD IMP DIST 22</t>
  </si>
  <si>
    <t>04-5481-GP EMWD IMP DIST A</t>
  </si>
  <si>
    <t>04-5483-GP EMWD IMP DIST C</t>
  </si>
  <si>
    <t>04-5484-GP EMWD IMP DIST U-13</t>
  </si>
  <si>
    <t>04-5489-D EMWD IMP DIST U-10</t>
  </si>
  <si>
    <t>04-5489-GP EMWD IMP DIST U-10</t>
  </si>
  <si>
    <t>04-5491-GP EMWD IMP DIST U-1</t>
  </si>
  <si>
    <t>04-5493-GP EMWD IMP DIST U-3</t>
  </si>
  <si>
    <t>04-5494-D EMWD IMP DIST U-4</t>
  </si>
  <si>
    <t>04-5494-GP EMWD IMP DIST U-4</t>
  </si>
  <si>
    <t>04-5495-D EMWD IMP DIST U-5</t>
  </si>
  <si>
    <t>04-5495-GP EMWD IMP DIST U-5</t>
  </si>
  <si>
    <t>04-5496-D EMWD IMP DIST U-6</t>
  </si>
  <si>
    <t>04-5496-GP EMWD IMP DIST U-6</t>
  </si>
  <si>
    <t>04-5497-GP EMWD IMP DIST U-7</t>
  </si>
  <si>
    <t>04-5498-D EMWD IMP DIST U-8</t>
  </si>
  <si>
    <t>04-5498-GP EMWD IMP DIST U-8</t>
  </si>
  <si>
    <t>027084 ELSINORE VALLEY MUNICIPAL WATER -Primary</t>
  </si>
  <si>
    <t>04-5501-GP ELSINORE VALLEY MUNICIPAL WATER</t>
  </si>
  <si>
    <t>04-5551-GP ELSINORE VLY MUNI WTR IMP DIST 1</t>
  </si>
  <si>
    <t>027085 LAKE HEMET MUNICIPAL WATER -Primary</t>
  </si>
  <si>
    <t>04-5601-GP LAKE HEMET MUNICIPAL WATER</t>
  </si>
  <si>
    <t>04-5611-GP LAKE HEMET MUNI WTR IMP U-2</t>
  </si>
  <si>
    <t>027086 SAN BERNARDINO VALLEY MUNICIPAL -Primary</t>
  </si>
  <si>
    <t>04-5651-D SAN BERNARDINO V MUNI WTR DS</t>
  </si>
  <si>
    <t>04-5651-GP SAN BERNARDINO V MUNI WTR DS</t>
  </si>
  <si>
    <t>027087 WESTERN MUNICIPAL WATER -Primary</t>
  </si>
  <si>
    <t>04-5701-GP WESTERN MUNICIPAL WATER</t>
  </si>
  <si>
    <t>04-5702-GP MWD MURRIETA DISSOLUTION</t>
  </si>
  <si>
    <t>04-5711-GP WMWD 1ST FR</t>
  </si>
  <si>
    <t>04-5712-GP WMWD 2ND FR</t>
  </si>
  <si>
    <t>04-5713-GP WMWD 3RD FR</t>
  </si>
  <si>
    <t>04-5714-GP WMWD 4TH FR</t>
  </si>
  <si>
    <t>04-5715-GP WMWD 5TH FR</t>
  </si>
  <si>
    <t>04-5716-GP WMWD 6TH FR</t>
  </si>
  <si>
    <t>04-5717-GP WMWD 7TH FR</t>
  </si>
  <si>
    <t>04-5718-GP WMWD 8TH FR</t>
  </si>
  <si>
    <t>04-5719-GP WMWD 9TH FR</t>
  </si>
  <si>
    <t>04-5721-GP WMWD 10TH FR</t>
  </si>
  <si>
    <t>04-5722-GP WMWD 11TH FR</t>
  </si>
  <si>
    <t>04-5723-GP WMWD 12TH FR</t>
  </si>
  <si>
    <t>04-5724-GP WMWD 13TH FR</t>
  </si>
  <si>
    <t>04-5725-GP WMWD 14TH FR</t>
  </si>
  <si>
    <t>04-5747-GP WMWD 34TH FR</t>
  </si>
  <si>
    <t>04-5751-GP WMWD IMP DIST 1</t>
  </si>
  <si>
    <t>04-5752-GP WMWD IMP DIST 2</t>
  </si>
  <si>
    <t>04-5753-GP WMWD IMP DIST 3</t>
  </si>
  <si>
    <t>04-5781-GP WMWD IMP DIST A</t>
  </si>
  <si>
    <t>04-5782-GP WMWD IMP DIST B</t>
  </si>
  <si>
    <t>04-5792-GP WMWD IMP DIST U-2</t>
  </si>
  <si>
    <r>
      <rPr>
        <b/>
        <sz val="8"/>
        <color rgb="FF808285"/>
        <rFont val="Arial"/>
        <family val="2"/>
      </rPr>
      <t>Fund Code 04</t>
    </r>
    <r>
      <rPr>
        <b/>
        <sz val="8"/>
        <color rgb="FF808285"/>
        <rFont val="Arial"/>
        <family val="2"/>
      </rPr>
      <t xml:space="preserve"> Total </t>
    </r>
  </si>
  <si>
    <t>28-2105-GP CITY BEAUMONT MUNICIPAL LTG</t>
  </si>
  <si>
    <t>027098 COACHELLA VALLEY RESOURCE CONS -Primary</t>
  </si>
  <si>
    <t>28-4705-GP COACHELLA VALLEY RESOURCE CONS</t>
  </si>
  <si>
    <t>027101 RIVERSIDE-CORONA RCD -Primary</t>
  </si>
  <si>
    <t>28-4736-GP RIV CORONA RESOURCE CONSERVATION</t>
  </si>
  <si>
    <t>027102 SAN JACINTO BASIN RCD -Primary</t>
  </si>
  <si>
    <t>28-4743-GP SAN JACINTO BASIN RESOURCE CONS</t>
  </si>
  <si>
    <t>28-4831-GP CVWD IMP DIST 1 DS</t>
  </si>
  <si>
    <t>027070 FERN VALLEY WATER -Primary</t>
  </si>
  <si>
    <t>28-5251-GP FERN VALLEY WATER</t>
  </si>
  <si>
    <t>027071 HIGH VALLEY WATER -Primary</t>
  </si>
  <si>
    <t>28-5255-GP HIGH VALLEY WATER</t>
  </si>
  <si>
    <t>28-5256-GP HIGH VALLEY WATER DS</t>
  </si>
  <si>
    <t>045303 LEE LAKE WATER -Primary</t>
  </si>
  <si>
    <t>28-5263-GP TEMESCAL VALLEY</t>
  </si>
  <si>
    <t>045252 RANCHO CALIF JT WATER -Primary</t>
  </si>
  <si>
    <t>28-5275-D RCWD R DIV DS</t>
  </si>
  <si>
    <t>28-5275-GP RCWD R DIV DS</t>
  </si>
  <si>
    <t>28-5285-GP CVWD SALTON SEA ANX</t>
  </si>
  <si>
    <t>28-5291-D RCWD SAN R DIV DS</t>
  </si>
  <si>
    <t>28-5291-GP RCWD SAN R DIV DS</t>
  </si>
  <si>
    <r>
      <rPr>
        <b/>
        <sz val="8"/>
        <color rgb="FF808285"/>
        <rFont val="Arial"/>
        <family val="2"/>
      </rPr>
      <t>Fund Code 28</t>
    </r>
    <r>
      <rPr>
        <b/>
        <sz val="8"/>
        <color rgb="FF808285"/>
        <rFont val="Arial"/>
        <family val="2"/>
      </rPr>
      <t xml:space="preserve"> Total </t>
    </r>
  </si>
  <si>
    <t>38-2446-GP INDIAN WELLS FIRE ACCESS MAINT 1</t>
  </si>
  <si>
    <t>38-2608-GP PALM SPGS PARKWAY MAINT DIST 1</t>
  </si>
  <si>
    <t>38-2655-GP CITY OF PERRIS LIGHTING</t>
  </si>
  <si>
    <t>38-2708-GP LOVING HOMES PARK/PARKWAY MAINT</t>
  </si>
  <si>
    <t>38-2709-GP CANYON CREST PARK/PARKWAY MAINT</t>
  </si>
  <si>
    <t>38-2805-GP CITY OF SAN JACINTO LGT</t>
  </si>
  <si>
    <t>38-4822-GP CVWD STORM WATER UNIT</t>
  </si>
  <si>
    <t>38-4824-GP CVWD STORM/FLOOD 6</t>
  </si>
  <si>
    <r>
      <rPr>
        <b/>
        <sz val="8"/>
        <color rgb="FF808285"/>
        <rFont val="Arial"/>
        <family val="2"/>
      </rPr>
      <t>Fund Code 38</t>
    </r>
    <r>
      <rPr>
        <b/>
        <sz val="8"/>
        <color rgb="FF808285"/>
        <rFont val="Arial"/>
        <family val="2"/>
      </rPr>
      <t xml:space="preserve"> Total </t>
    </r>
  </si>
  <si>
    <t>68-2155-FC CITY OF BLYTHE LTG DIST 1</t>
  </si>
  <si>
    <t>68-2464-FC INDIO LLD 8</t>
  </si>
  <si>
    <t>68-2651-FC PERRIS MAINT DIST 84-1</t>
  </si>
  <si>
    <t>68-2683-FC CITY OF RANCHO MIR FIRE PROT</t>
  </si>
  <si>
    <t>68-2694-FC RANCHO MIRAGE FIRE EXCISE TAX</t>
  </si>
  <si>
    <t>68-2695-FC RANCHO MIRAGE CITYWIDE LANDSCAPE</t>
  </si>
  <si>
    <t>68-2697-FC RANCHO MIRAGE CITYWIDE PARK TAX</t>
  </si>
  <si>
    <t>68-4121-FC EDGEMONT COMMUNITY SRV SEWER CHG</t>
  </si>
  <si>
    <t>68-4156-FC JCSD ILLUMINATION NO 2</t>
  </si>
  <si>
    <t>68-4158-FC CFD 1 JURUPA</t>
  </si>
  <si>
    <t>68-4265-FC MURRIETA CSD</t>
  </si>
  <si>
    <t>68-4266-FC MURRIETA PARKS &amp; REC</t>
  </si>
  <si>
    <t>104315 CABAZON COUNTY WATER</t>
  </si>
  <si>
    <t>68-4815-FC CABAZON CO WTR STANDBY</t>
  </si>
  <si>
    <t>68-4853-FC MISSION SPRINGS ID B STDBY</t>
  </si>
  <si>
    <r>
      <rPr>
        <b/>
        <sz val="8"/>
        <color rgb="FF808285"/>
        <rFont val="Arial"/>
        <family val="2"/>
      </rPr>
      <t>Fund Code 68</t>
    </r>
    <r>
      <rPr>
        <b/>
        <sz val="8"/>
        <color rgb="FF808285"/>
        <rFont val="Arial"/>
        <family val="2"/>
      </rPr>
      <t xml:space="preserve"> Total </t>
    </r>
  </si>
  <si>
    <t>88-7109-GP AUGMENT- COUNTY OF RIVERSIDE</t>
  </si>
  <si>
    <r>
      <rPr>
        <b/>
        <sz val="8"/>
        <color rgb="FF808285"/>
        <rFont val="Arial"/>
        <family val="2"/>
      </rPr>
      <t>Fund Code 88</t>
    </r>
    <r>
      <rPr>
        <b/>
        <sz val="8"/>
        <color rgb="FF808285"/>
        <rFont val="Arial"/>
        <family val="2"/>
      </rPr>
      <t xml:space="preserve"> Total </t>
    </r>
  </si>
  <si>
    <t xml:space="preserve">Grand Total </t>
  </si>
  <si>
    <t>*</t>
  </si>
  <si>
    <t>Total</t>
  </si>
  <si>
    <r>
      <rPr>
        <b/>
        <sz val="16"/>
        <color rgb="FF00008B"/>
        <rFont val="Georgia"/>
        <family val="1"/>
      </rPr>
      <t xml:space="preserve">Riverside County Auditor-Controller
</t>
    </r>
    <r>
      <rPr>
        <b/>
        <sz val="12"/>
        <color rgb="FFFBB040"/>
        <rFont val="Georgia"/>
        <family val="1"/>
      </rPr>
      <t xml:space="preserve">Apportionment Adjustment Detail - </t>
    </r>
    <r>
      <rPr>
        <b/>
        <sz val="12"/>
        <color rgb="FFFBB040"/>
        <rFont val="Georgia"/>
        <family val="1"/>
      </rPr>
      <t xml:space="preserve">FY 22-23 CY SBE CS1                                             </t>
    </r>
  </si>
  <si>
    <r>
      <rPr>
        <b/>
        <sz val="9"/>
        <color rgb="FF191970"/>
        <rFont val="Arial"/>
        <family val="2"/>
      </rPr>
      <t xml:space="preserve">Adjustment
</t>
    </r>
    <r>
      <rPr>
        <b/>
        <sz val="9"/>
        <color rgb="FF191970"/>
        <rFont val="Arial"/>
        <family val="2"/>
      </rPr>
      <t>Description</t>
    </r>
  </si>
  <si>
    <t>Adj Reason</t>
  </si>
  <si>
    <r>
      <rPr>
        <b/>
        <sz val="9"/>
        <color rgb="FF191970"/>
        <rFont val="Arial"/>
        <family val="2"/>
      </rPr>
      <t xml:space="preserve">Adjustment
</t>
    </r>
    <r>
      <rPr>
        <b/>
        <sz val="9"/>
        <color rgb="FF191970"/>
        <rFont val="Arial"/>
        <family val="2"/>
      </rPr>
      <t>Amount</t>
    </r>
  </si>
  <si>
    <t>01-0023-D</t>
  </si>
  <si>
    <t xml:space="preserve">FY22-23 CS1 BNSF Adjustment                                     </t>
  </si>
  <si>
    <t>Apportionment Adjustment</t>
  </si>
  <si>
    <t>01-0024-D</t>
  </si>
  <si>
    <t xml:space="preserve">FY22-23 CS1 Union Pacific Adjustment                            </t>
  </si>
  <si>
    <t>02-2701-D</t>
  </si>
  <si>
    <t>03-0009-D</t>
  </si>
  <si>
    <t>03-0018-D</t>
  </si>
  <si>
    <t>03-0501-D</t>
  </si>
  <si>
    <t>03-0801-D</t>
  </si>
  <si>
    <t>03-1101-D</t>
  </si>
  <si>
    <t>03-1601-D</t>
  </si>
  <si>
    <t>03-1701-D</t>
  </si>
  <si>
    <t>03-2001-D</t>
  </si>
  <si>
    <t>03-2301-D</t>
  </si>
  <si>
    <t>03-3201-D</t>
  </si>
  <si>
    <t>03-3601-D</t>
  </si>
  <si>
    <t>03-3901-D</t>
  </si>
  <si>
    <t>03-4201-D</t>
  </si>
  <si>
    <t>03-4520-D</t>
  </si>
  <si>
    <t>03-4701-D</t>
  </si>
  <si>
    <t>03-5128-D</t>
  </si>
  <si>
    <t>03-5301-D</t>
  </si>
  <si>
    <t>03-5401-D</t>
  </si>
  <si>
    <t>03-5701-D</t>
  </si>
  <si>
    <t>03-5801-D</t>
  </si>
  <si>
    <t>03-6301-D</t>
  </si>
  <si>
    <t>03-6520-D</t>
  </si>
  <si>
    <t>03-8001-D</t>
  </si>
  <si>
    <t>03-8601-D</t>
  </si>
  <si>
    <t>03-9001-D</t>
  </si>
  <si>
    <t>03-9101-D</t>
  </si>
  <si>
    <t>03-9201-D</t>
  </si>
  <si>
    <t>04-1734-GP</t>
  </si>
  <si>
    <t xml:space="preserve">FY 22-23 CS1-PTAC Admin Fees                                    </t>
  </si>
  <si>
    <t>Property Tax Admin Fee Adjustment</t>
  </si>
  <si>
    <t>04-4171-GP</t>
  </si>
  <si>
    <t>04-4391-D</t>
  </si>
  <si>
    <t>04-4821-D</t>
  </si>
  <si>
    <t>04-5121-D</t>
  </si>
  <si>
    <t>04-5171-D</t>
  </si>
  <si>
    <t>04-5301-D</t>
  </si>
  <si>
    <t>04-5351-D</t>
  </si>
  <si>
    <t>04-5372-D</t>
  </si>
  <si>
    <t>04-5466-D</t>
  </si>
  <si>
    <t>04-5469-D</t>
  </si>
  <si>
    <t>04-5474-D</t>
  </si>
  <si>
    <t>04-5489-D</t>
  </si>
  <si>
    <t>04-5494-D</t>
  </si>
  <si>
    <t>04-5495-D</t>
  </si>
  <si>
    <t>04-5496-D</t>
  </si>
  <si>
    <t>04-5498-D</t>
  </si>
  <si>
    <t>04-5651-D</t>
  </si>
  <si>
    <t>28-4743-GP</t>
  </si>
  <si>
    <t>28-5275-D</t>
  </si>
  <si>
    <t>28-5291-D</t>
  </si>
  <si>
    <t/>
  </si>
  <si>
    <t>**</t>
  </si>
  <si>
    <t>Total Distribution</t>
  </si>
  <si>
    <r>
      <t xml:space="preserve">Adjustment Applied in SPY1 Payments </t>
    </r>
    <r>
      <rPr>
        <b/>
        <sz val="11"/>
        <color rgb="FFFF0000"/>
        <rFont val="Arial"/>
        <family val="2"/>
      </rPr>
      <t>**</t>
    </r>
  </si>
  <si>
    <t>Total Distributed in CS1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</si>
</sst>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409]#,##0.00;\-#,##0.00;&quot;-&quot;"/>
    <numFmt numFmtId="165" formatCode="[$-10409]&quot;$&quot;#,##0.00;\-&quot;$&quot;#,##0.00;&quot;-&quot;"/>
  </numFmts>
  <fonts count="17" x14ac:knownFonts="1">
    <font>
      <sz val="11"/>
      <color rgb="FF000000"/>
      <name val="Calibri"/>
      <family val="2"/>
      <scheme val="minor"/>
    </font>
    <font>
      <sz val="11"/>
      <color theme="1"/>
      <name val="Calibri"/>
      <family val="2"/>
      <scheme val="minor"/>
    </font>
    <font>
      <sz val="11"/>
      <name val="Calibri"/>
      <family val="2"/>
    </font>
    <font>
      <b/>
      <sz val="16"/>
      <color rgb="FF00008B"/>
      <name val="Georgia"/>
      <family val="1"/>
    </font>
    <font>
      <b/>
      <sz val="9"/>
      <color rgb="FF00008B"/>
      <name val="Arial"/>
      <family val="2"/>
    </font>
    <font>
      <sz val="8"/>
      <color rgb="FF808285"/>
      <name val="Arial"/>
      <family val="2"/>
    </font>
    <font>
      <b/>
      <sz val="8"/>
      <color rgb="FF808285"/>
      <name val="Arial"/>
      <family val="2"/>
    </font>
    <font>
      <b/>
      <sz val="12"/>
      <color rgb="FFFBB040"/>
      <name val="Georgia"/>
      <family val="1"/>
    </font>
    <font>
      <sz val="11"/>
      <name val="Calibri"/>
      <family val="2"/>
    </font>
    <font>
      <i/>
      <sz val="9"/>
      <color rgb="FFFF0000"/>
      <name val="Calibri"/>
      <family val="2"/>
    </font>
    <font>
      <b/>
      <sz val="16"/>
      <color rgb="FF00008B"/>
      <name val="Georgia"/>
      <family val="1"/>
    </font>
    <font>
      <b/>
      <sz val="9"/>
      <color rgb="FF191970"/>
      <name val="Arial"/>
      <family val="2"/>
    </font>
    <font>
      <sz val="8"/>
      <color rgb="FF808285"/>
      <name val="Arial"/>
      <family val="2"/>
    </font>
    <font>
      <b/>
      <sz val="8"/>
      <color rgb="FF808285"/>
      <name val="Arial"/>
      <family val="2"/>
    </font>
    <font>
      <sz val="11"/>
      <color rgb="FFFF0000"/>
      <name val="Calibri"/>
      <family val="2"/>
    </font>
    <font>
      <b/>
      <sz val="11"/>
      <color rgb="FFFF0000"/>
      <name val="Arial"/>
      <family val="2"/>
    </font>
    <font>
      <sz val="11"/>
      <color rgb="FFFF0000"/>
      <name val="Arial"/>
      <family val="2"/>
    </font>
  </fonts>
  <fills count="4">
    <fill>
      <patternFill patternType="none"/>
    </fill>
    <fill>
      <patternFill patternType="gray125"/>
    </fill>
    <fill>
      <patternFill patternType="solid">
        <fgColor rgb="FFFFFFFF"/>
        <bgColor rgb="FFFFFFFF"/>
      </patternFill>
    </fill>
    <fill>
      <patternFill patternType="solid">
        <fgColor rgb="FFD3D3D3"/>
        <bgColor rgb="FFD3D3D3"/>
      </patternFill>
    </fill>
  </fills>
  <borders count="4">
    <border>
      <left/>
      <right/>
      <top/>
      <bottom/>
      <diagonal/>
    </border>
    <border>
      <left/>
      <right/>
      <top/>
      <bottom style="thin">
        <color rgb="FF808285"/>
      </bottom>
      <diagonal/>
    </border>
    <border>
      <left/>
      <right/>
      <top style="thin">
        <color rgb="FF808285"/>
      </top>
      <bottom/>
      <diagonal/>
    </border>
    <border>
      <left/>
      <right/>
      <top style="medium">
        <color rgb="FF808285"/>
      </top>
      <bottom/>
      <diagonal/>
    </border>
  </borders>
  <cellStyleXfs count="2">
    <xf numFmtId="0" fontId="0" fillId="0" borderId="0"/>
    <xf numFmtId="0" fontId="1" fillId="0" borderId="0"/>
  </cellStyleXfs>
  <cellXfs count="66">
    <xf numFmtId="0" fontId="2" fillId="0" borderId="0" xfId="0" applyFont="1" applyFill="1" applyBorder="1"/>
    <xf numFmtId="0" fontId="4" fillId="0" borderId="1" xfId="0" applyNumberFormat="1" applyFont="1" applyFill="1" applyBorder="1" applyAlignment="1">
      <alignment horizontal="center" vertical="center" wrapText="1" readingOrder="1"/>
    </xf>
    <xf numFmtId="0" fontId="5" fillId="2" borderId="0" xfId="0" applyNumberFormat="1" applyFont="1" applyFill="1" applyBorder="1" applyAlignment="1">
      <alignment horizontal="left" vertical="center" wrapText="1" readingOrder="1"/>
    </xf>
    <xf numFmtId="0" fontId="5" fillId="2" borderId="0" xfId="0" applyNumberFormat="1" applyFont="1" applyFill="1" applyBorder="1" applyAlignment="1">
      <alignment horizontal="center" vertical="center" wrapText="1" readingOrder="1"/>
    </xf>
    <xf numFmtId="164" fontId="5" fillId="2" borderId="0" xfId="0" applyNumberFormat="1" applyFont="1" applyFill="1" applyBorder="1" applyAlignment="1">
      <alignment horizontal="right" vertical="center" wrapText="1" readingOrder="1"/>
    </xf>
    <xf numFmtId="0" fontId="5" fillId="3" borderId="0" xfId="0" applyNumberFormat="1" applyFont="1" applyFill="1" applyBorder="1" applyAlignment="1">
      <alignment horizontal="left" vertical="center" wrapText="1" readingOrder="1"/>
    </xf>
    <xf numFmtId="0" fontId="5" fillId="3" borderId="0" xfId="0" applyNumberFormat="1" applyFont="1" applyFill="1" applyBorder="1" applyAlignment="1">
      <alignment horizontal="center" vertical="center" wrapText="1" readingOrder="1"/>
    </xf>
    <xf numFmtId="164" fontId="5" fillId="3" borderId="0" xfId="0" applyNumberFormat="1" applyFont="1" applyFill="1" applyBorder="1" applyAlignment="1">
      <alignment horizontal="right" vertical="center" wrapText="1" readingOrder="1"/>
    </xf>
    <xf numFmtId="164" fontId="6" fillId="2" borderId="2" xfId="0" applyNumberFormat="1" applyFont="1" applyFill="1" applyBorder="1" applyAlignment="1">
      <alignment horizontal="right" vertical="center" wrapText="1" readingOrder="1"/>
    </xf>
    <xf numFmtId="165" fontId="6" fillId="2" borderId="3" xfId="0" applyNumberFormat="1" applyFont="1" applyFill="1" applyBorder="1" applyAlignment="1">
      <alignment horizontal="right" vertical="center" wrapText="1" readingOrder="1"/>
    </xf>
    <xf numFmtId="0" fontId="9" fillId="0" borderId="0" xfId="0" quotePrefix="1" applyFont="1" applyFill="1" applyBorder="1" applyAlignment="1">
      <alignment horizontal="right"/>
    </xf>
    <xf numFmtId="0" fontId="9" fillId="0" borderId="0" xfId="0" applyFont="1" applyFill="1" applyBorder="1"/>
    <xf numFmtId="0" fontId="8" fillId="0" borderId="0" xfId="0" applyFont="1"/>
    <xf numFmtId="0" fontId="11" fillId="0" borderId="1" xfId="0" applyFont="1" applyBorder="1" applyAlignment="1">
      <alignment horizontal="center" vertical="center" wrapText="1" readingOrder="1"/>
    </xf>
    <xf numFmtId="0" fontId="12" fillId="2" borderId="0" xfId="0" applyFont="1" applyFill="1" applyAlignment="1">
      <alignment horizontal="left" vertical="center" wrapText="1" readingOrder="1"/>
    </xf>
    <xf numFmtId="0" fontId="12" fillId="2" borderId="0" xfId="0" applyFont="1" applyFill="1" applyAlignment="1">
      <alignment horizontal="center" vertical="center" wrapText="1" readingOrder="1"/>
    </xf>
    <xf numFmtId="164" fontId="12" fillId="2" borderId="0" xfId="0" applyNumberFormat="1" applyFont="1" applyFill="1" applyAlignment="1">
      <alignment horizontal="right" vertical="center" wrapText="1" readingOrder="1"/>
    </xf>
    <xf numFmtId="0" fontId="12" fillId="3" borderId="0" xfId="0" applyFont="1" applyFill="1" applyAlignment="1">
      <alignment horizontal="left" vertical="center" wrapText="1" readingOrder="1"/>
    </xf>
    <xf numFmtId="0" fontId="12" fillId="3" borderId="0" xfId="0" applyFont="1" applyFill="1" applyAlignment="1">
      <alignment horizontal="center" vertical="center" wrapText="1" readingOrder="1"/>
    </xf>
    <xf numFmtId="164" fontId="12" fillId="3" borderId="0" xfId="0" applyNumberFormat="1" applyFont="1" applyFill="1" applyAlignment="1">
      <alignment horizontal="right" vertical="center" wrapText="1" readingOrder="1"/>
    </xf>
    <xf numFmtId="165" fontId="13" fillId="2" borderId="3" xfId="0" applyNumberFormat="1" applyFont="1" applyFill="1" applyBorder="1" applyAlignment="1">
      <alignment horizontal="right" vertical="center" wrapText="1" readingOrder="1"/>
    </xf>
    <xf numFmtId="0" fontId="5" fillId="2" borderId="0" xfId="0" applyNumberFormat="1" applyFont="1" applyFill="1" applyBorder="1" applyAlignment="1">
      <alignment horizontal="left" vertical="center" readingOrder="1"/>
    </xf>
    <xf numFmtId="0" fontId="5" fillId="2" borderId="0" xfId="0" applyNumberFormat="1" applyFont="1" applyFill="1" applyBorder="1" applyAlignment="1">
      <alignment horizontal="center" vertical="center" readingOrder="1"/>
    </xf>
    <xf numFmtId="0" fontId="5" fillId="3" borderId="0" xfId="0" applyNumberFormat="1" applyFont="1" applyFill="1" applyBorder="1" applyAlignment="1">
      <alignment horizontal="left" vertical="center" readingOrder="1"/>
    </xf>
    <xf numFmtId="0" fontId="5" fillId="3" borderId="0" xfId="0" applyNumberFormat="1" applyFont="1" applyFill="1" applyBorder="1" applyAlignment="1">
      <alignment horizontal="center" vertical="center" readingOrder="1"/>
    </xf>
    <xf numFmtId="164" fontId="6" fillId="2" borderId="2" xfId="0" applyNumberFormat="1" applyFont="1" applyFill="1" applyBorder="1" applyAlignment="1">
      <alignment horizontal="right" vertical="center" wrapText="1" readingOrder="1"/>
    </xf>
    <xf numFmtId="165" fontId="6" fillId="2" borderId="3" xfId="0" applyNumberFormat="1" applyFont="1" applyFill="1" applyBorder="1" applyAlignment="1">
      <alignment horizontal="right" vertical="center" wrapText="1" readingOrder="1"/>
    </xf>
    <xf numFmtId="164" fontId="5" fillId="2" borderId="0" xfId="0" applyNumberFormat="1" applyFont="1" applyFill="1" applyBorder="1" applyAlignment="1">
      <alignment horizontal="right" vertical="center" wrapText="1" readingOrder="1"/>
    </xf>
    <xf numFmtId="0" fontId="2" fillId="0" borderId="0" xfId="0" applyFont="1" applyFill="1" applyBorder="1"/>
    <xf numFmtId="164" fontId="5" fillId="3" borderId="0" xfId="0" applyNumberFormat="1" applyFont="1" applyFill="1" applyBorder="1" applyAlignment="1">
      <alignment horizontal="right" vertical="center" wrapText="1" readingOrder="1"/>
    </xf>
    <xf numFmtId="0" fontId="14" fillId="0" borderId="0" xfId="0" applyFont="1" applyFill="1" applyBorder="1" applyAlignment="1">
      <alignment horizontal="left"/>
    </xf>
    <xf numFmtId="0" fontId="15" fillId="0" borderId="1" xfId="0" applyNumberFormat="1" applyFont="1" applyFill="1" applyBorder="1" applyAlignment="1">
      <alignment horizontal="left" vertical="center" wrapText="1" readingOrder="1"/>
    </xf>
    <xf numFmtId="164" fontId="16" fillId="2" borderId="0" xfId="0" quotePrefix="1" applyNumberFormat="1" applyFont="1" applyFill="1" applyBorder="1" applyAlignment="1">
      <alignment horizontal="left" vertical="center" wrapText="1" readingOrder="1"/>
    </xf>
    <xf numFmtId="164" fontId="16" fillId="3" borderId="0" xfId="0" quotePrefix="1" applyNumberFormat="1" applyFont="1" applyFill="1" applyBorder="1" applyAlignment="1">
      <alignment horizontal="left" vertical="center" wrapText="1" readingOrder="1"/>
    </xf>
    <xf numFmtId="164" fontId="16" fillId="2" borderId="0" xfId="0" applyNumberFormat="1" applyFont="1" applyFill="1" applyBorder="1" applyAlignment="1">
      <alignment horizontal="left" vertical="center" wrapText="1" readingOrder="1"/>
    </xf>
    <xf numFmtId="164" fontId="16" fillId="3" borderId="0" xfId="0" applyNumberFormat="1" applyFont="1" applyFill="1" applyBorder="1" applyAlignment="1">
      <alignment horizontal="left" vertical="center" wrapText="1" readingOrder="1"/>
    </xf>
    <xf numFmtId="164" fontId="15" fillId="2" borderId="2" xfId="0" applyNumberFormat="1" applyFont="1" applyFill="1" applyBorder="1" applyAlignment="1">
      <alignment horizontal="left" vertical="center" wrapText="1" readingOrder="1"/>
    </xf>
    <xf numFmtId="165" fontId="15" fillId="2" borderId="3" xfId="0" applyNumberFormat="1" applyFont="1" applyFill="1" applyBorder="1" applyAlignment="1">
      <alignment horizontal="left" vertical="center" wrapText="1" readingOrder="1"/>
    </xf>
    <xf numFmtId="0" fontId="4" fillId="0" borderId="1" xfId="0" applyFont="1" applyBorder="1" applyAlignment="1">
      <alignment horizontal="center" vertical="center" wrapText="1" readingOrder="1"/>
    </xf>
    <xf numFmtId="0" fontId="5" fillId="3" borderId="0" xfId="0" applyNumberFormat="1" applyFont="1" applyFill="1" applyBorder="1" applyAlignment="1">
      <alignment horizontal="left" vertical="center" readingOrder="1"/>
    </xf>
    <xf numFmtId="0" fontId="2" fillId="0" borderId="0" xfId="0" applyFont="1" applyFill="1" applyBorder="1" applyAlignment="1"/>
    <xf numFmtId="164" fontId="5" fillId="3" borderId="0" xfId="0" applyNumberFormat="1" applyFont="1" applyFill="1" applyBorder="1" applyAlignment="1">
      <alignment horizontal="right" vertical="center" wrapText="1" readingOrder="1"/>
    </xf>
    <xf numFmtId="0" fontId="2" fillId="0" borderId="0" xfId="0" applyFont="1" applyFill="1" applyBorder="1"/>
    <xf numFmtId="0" fontId="5" fillId="2" borderId="0" xfId="0" applyNumberFormat="1" applyFont="1" applyFill="1" applyBorder="1" applyAlignment="1">
      <alignment horizontal="left" vertical="center" readingOrder="1"/>
    </xf>
    <xf numFmtId="164" fontId="5" fillId="2" borderId="0" xfId="0" applyNumberFormat="1" applyFont="1" applyFill="1" applyBorder="1" applyAlignment="1">
      <alignment horizontal="right" vertical="center" wrapText="1" readingOrder="1"/>
    </xf>
    <xf numFmtId="0" fontId="3" fillId="0" borderId="0" xfId="0" applyNumberFormat="1" applyFont="1" applyFill="1" applyBorder="1" applyAlignment="1">
      <alignment vertical="top" wrapText="1" readingOrder="1"/>
    </xf>
    <xf numFmtId="0" fontId="4" fillId="0" borderId="1" xfId="0" applyNumberFormat="1" applyFont="1" applyFill="1" applyBorder="1" applyAlignment="1">
      <alignment horizontal="center" vertical="center" wrapText="1" readingOrder="1"/>
    </xf>
    <xf numFmtId="0" fontId="2" fillId="0" borderId="1" xfId="0" applyNumberFormat="1" applyFont="1" applyFill="1" applyBorder="1" applyAlignment="1">
      <alignment vertical="top" wrapText="1"/>
    </xf>
    <xf numFmtId="0" fontId="5" fillId="3" borderId="0" xfId="0" applyNumberFormat="1" applyFont="1" applyFill="1" applyBorder="1" applyAlignment="1">
      <alignment horizontal="left" vertical="center" wrapText="1" readingOrder="1"/>
    </xf>
    <xf numFmtId="0" fontId="5" fillId="2" borderId="0" xfId="0" applyNumberFormat="1" applyFont="1" applyFill="1" applyBorder="1" applyAlignment="1">
      <alignment horizontal="left" vertical="center" wrapText="1" readingOrder="1"/>
    </xf>
    <xf numFmtId="0" fontId="6" fillId="2" borderId="2" xfId="0" applyNumberFormat="1" applyFont="1" applyFill="1" applyBorder="1" applyAlignment="1">
      <alignment horizontal="right" vertical="center" readingOrder="1"/>
    </xf>
    <xf numFmtId="0" fontId="2" fillId="0" borderId="2" xfId="0" applyNumberFormat="1" applyFont="1" applyFill="1" applyBorder="1" applyAlignment="1">
      <alignment vertical="top"/>
    </xf>
    <xf numFmtId="164" fontId="6" fillId="2" borderId="2" xfId="0" applyNumberFormat="1" applyFont="1" applyFill="1" applyBorder="1" applyAlignment="1">
      <alignment horizontal="right" vertical="center" wrapText="1" readingOrder="1"/>
    </xf>
    <xf numFmtId="0" fontId="2" fillId="0" borderId="2" xfId="0" applyNumberFormat="1" applyFont="1" applyFill="1" applyBorder="1" applyAlignment="1">
      <alignment vertical="top" wrapText="1"/>
    </xf>
    <xf numFmtId="0" fontId="6" fillId="2" borderId="2" xfId="0" applyNumberFormat="1" applyFont="1" applyFill="1" applyBorder="1" applyAlignment="1">
      <alignment horizontal="right" vertical="center" wrapText="1" readingOrder="1"/>
    </xf>
    <xf numFmtId="0" fontId="6" fillId="2" borderId="3" xfId="0" applyNumberFormat="1" applyFont="1" applyFill="1" applyBorder="1" applyAlignment="1">
      <alignment horizontal="right" vertical="center" wrapText="1" readingOrder="1"/>
    </xf>
    <xf numFmtId="0" fontId="2" fillId="0" borderId="3" xfId="0" applyNumberFormat="1" applyFont="1" applyFill="1" applyBorder="1" applyAlignment="1">
      <alignment vertical="top" wrapText="1"/>
    </xf>
    <xf numFmtId="165" fontId="6" fillId="2" borderId="3" xfId="0" applyNumberFormat="1" applyFont="1" applyFill="1" applyBorder="1" applyAlignment="1">
      <alignment horizontal="right" vertical="center" wrapText="1" readingOrder="1"/>
    </xf>
    <xf numFmtId="0" fontId="12" fillId="3" borderId="0" xfId="0" applyFont="1" applyFill="1" applyAlignment="1">
      <alignment horizontal="left" vertical="center" wrapText="1" readingOrder="1"/>
    </xf>
    <xf numFmtId="0" fontId="8" fillId="0" borderId="0" xfId="0" applyFont="1"/>
    <xf numFmtId="0" fontId="12" fillId="2" borderId="0" xfId="0" applyFont="1" applyFill="1" applyAlignment="1">
      <alignment horizontal="left" vertical="center" wrapText="1" readingOrder="1"/>
    </xf>
    <xf numFmtId="0" fontId="13" fillId="2" borderId="3" xfId="0" applyFont="1" applyFill="1" applyBorder="1" applyAlignment="1">
      <alignment horizontal="right" vertical="center" wrapText="1" readingOrder="1"/>
    </xf>
    <xf numFmtId="0" fontId="8" fillId="0" borderId="3" xfId="0" applyFont="1" applyBorder="1" applyAlignment="1">
      <alignment vertical="top" wrapText="1"/>
    </xf>
    <xf numFmtId="0" fontId="10" fillId="0" borderId="0" xfId="0" applyFont="1" applyAlignment="1">
      <alignment vertical="top" wrapText="1" readingOrder="1"/>
    </xf>
    <xf numFmtId="0" fontId="11" fillId="0" borderId="1" xfId="0" applyFont="1" applyBorder="1" applyAlignment="1">
      <alignment horizontal="center" vertical="center" wrapText="1" readingOrder="1"/>
    </xf>
    <xf numFmtId="0" fontId="8" fillId="0" borderId="1" xfId="0" applyFont="1" applyBorder="1" applyAlignment="1">
      <alignment vertical="top" wrapText="1"/>
    </xf>
  </cellXfs>
  <cellStyles count="2">
    <cellStyle name="Normal" xfId="0" builtinId="0"/>
    <cellStyle name="Normal 2" xfId="1" xr:uid="{90736348-F8B0-488D-8BDA-A45120FE776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8B"/>
      <rgbColor rgb="00FBB040"/>
      <rgbColor rgb="00808285"/>
      <rgbColor rgb="00FFFFFF"/>
      <rgbColor rgb="00D3D3D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644027</xdr:colOff>
      <xdr:row>2</xdr:row>
      <xdr:rowOff>25400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2</xdr:col>
      <xdr:colOff>369570</xdr:colOff>
      <xdr:row>497</xdr:row>
      <xdr:rowOff>26669</xdr:rowOff>
    </xdr:from>
    <xdr:to>
      <xdr:col>8</xdr:col>
      <xdr:colOff>605790</xdr:colOff>
      <xdr:row>503</xdr:row>
      <xdr:rowOff>128530</xdr:rowOff>
    </xdr:to>
    <xdr:sp macro="" textlink="">
      <xdr:nvSpPr>
        <xdr:cNvPr id="3" name="TextBox 2">
          <a:extLst>
            <a:ext uri="{FF2B5EF4-FFF2-40B4-BE49-F238E27FC236}">
              <a16:creationId xmlns:a16="http://schemas.microsoft.com/office/drawing/2014/main" id="{B65CD4DC-AD6E-2C13-66B0-372B31AC58ED}"/>
            </a:ext>
          </a:extLst>
        </xdr:cNvPr>
        <xdr:cNvSpPr txBox="1"/>
      </xdr:nvSpPr>
      <xdr:spPr>
        <a:xfrm>
          <a:off x="3114606" y="91044356"/>
          <a:ext cx="7075859" cy="12035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baseline="0">
              <a:solidFill>
                <a:srgbClr val="FF0000"/>
              </a:solidFill>
            </a:rPr>
            <a:t>Note: * </a:t>
          </a:r>
          <a:r>
            <a:rPr lang="en-US" sz="1100" i="1">
              <a:solidFill>
                <a:srgbClr val="FF0000"/>
              </a:solidFill>
            </a:rPr>
            <a:t>The current year distribution includes an adjustment for BNSF Railroad Company and Union Pacific Railroad Company Settlement Agreements pertaining to the Federal Court case Final Judgement finalized in April 2022. See apportionment adjustment tab for additional details. </a:t>
          </a:r>
        </a:p>
        <a:p>
          <a:endParaRPr lang="en-US" sz="1100" i="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rgbClr val="FF0000"/>
              </a:solidFill>
            </a:rPr>
            <a:t>**</a:t>
          </a:r>
          <a:r>
            <a:rPr lang="en-US" sz="1100" i="1" baseline="0">
              <a:solidFill>
                <a:srgbClr val="FF0000"/>
              </a:solidFill>
            </a:rPr>
            <a:t> </a:t>
          </a:r>
          <a:r>
            <a:rPr lang="en-US" sz="1100" i="1">
              <a:solidFill>
                <a:srgbClr val="FF0000"/>
              </a:solidFill>
              <a:effectLst/>
              <a:latin typeface="+mn-lt"/>
              <a:ea typeface="+mn-ea"/>
              <a:cs typeface="+mn-cs"/>
            </a:rPr>
            <a:t>BNSF amount is</a:t>
          </a:r>
          <a:r>
            <a:rPr lang="en-US" sz="1100" i="1" baseline="0">
              <a:solidFill>
                <a:srgbClr val="FF0000"/>
              </a:solidFill>
              <a:effectLst/>
              <a:latin typeface="+mn-lt"/>
              <a:ea typeface="+mn-ea"/>
              <a:cs typeface="+mn-cs"/>
            </a:rPr>
            <a:t> reduced by the adjustment which was not applied to </a:t>
          </a:r>
          <a:r>
            <a:rPr lang="en-US" sz="1100" i="1">
              <a:solidFill>
                <a:srgbClr val="FF0000"/>
              </a:solidFill>
              <a:effectLst/>
              <a:latin typeface="+mn-lt"/>
              <a:ea typeface="+mn-ea"/>
              <a:cs typeface="+mn-cs"/>
            </a:rPr>
            <a:t>District 04-5301-D.</a:t>
          </a:r>
          <a:r>
            <a:rPr lang="en-US" sz="1100" i="1" baseline="0">
              <a:solidFill>
                <a:srgbClr val="FF0000"/>
              </a:solidFill>
              <a:effectLst/>
              <a:latin typeface="+mn-lt"/>
              <a:ea typeface="+mn-ea"/>
              <a:cs typeface="+mn-cs"/>
            </a:rPr>
            <a:t> This amount was adjusted in the CY SBE distribution, however the payment was applied in the SPY1 payment export. </a:t>
          </a:r>
          <a:endParaRPr lang="en-US">
            <a:solidFill>
              <a:srgbClr val="FF0000"/>
            </a:solidFill>
            <a:effectLst/>
          </a:endParaRPr>
        </a:p>
        <a:p>
          <a:endParaRPr lang="en-US" sz="1100" i="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644027</xdr:colOff>
      <xdr:row>2</xdr:row>
      <xdr:rowOff>25400</xdr:rowOff>
    </xdr:to>
    <xdr:pic>
      <xdr:nvPicPr>
        <xdr:cNvPr id="2" name="Picture 1">
          <a:extLst>
            <a:ext uri="{FF2B5EF4-FFF2-40B4-BE49-F238E27FC236}">
              <a16:creationId xmlns:a16="http://schemas.microsoft.com/office/drawing/2014/main" id="{C7B3F25F-A887-4BC3-8FA4-3CA981CB942B}"/>
            </a:ext>
          </a:extLst>
        </xdr:cNvPr>
        <xdr:cNvPicPr/>
      </xdr:nvPicPr>
      <xdr:blipFill>
        <a:blip xmlns:r="http://schemas.openxmlformats.org/officeDocument/2006/relationships" r:embed="rId1" cstate="print"/>
        <a:stretch>
          <a:fillRect/>
        </a:stretch>
      </xdr:blipFill>
      <xdr:spPr>
        <a:xfrm>
          <a:off x="0" y="0"/>
          <a:ext cx="644027" cy="598805"/>
        </a:xfrm>
        <a:prstGeom prst="rect">
          <a:avLst/>
        </a:prstGeom>
      </xdr:spPr>
    </xdr:pic>
    <xdr:clientData/>
  </xdr:twoCellAnchor>
  <xdr:twoCellAnchor>
    <xdr:from>
      <xdr:col>1</xdr:col>
      <xdr:colOff>415290</xdr:colOff>
      <xdr:row>104</xdr:row>
      <xdr:rowOff>144780</xdr:rowOff>
    </xdr:from>
    <xdr:to>
      <xdr:col>6</xdr:col>
      <xdr:colOff>834390</xdr:colOff>
      <xdr:row>112</xdr:row>
      <xdr:rowOff>144780</xdr:rowOff>
    </xdr:to>
    <xdr:sp macro="" textlink="">
      <xdr:nvSpPr>
        <xdr:cNvPr id="3" name="TextBox 2">
          <a:extLst>
            <a:ext uri="{FF2B5EF4-FFF2-40B4-BE49-F238E27FC236}">
              <a16:creationId xmlns:a16="http://schemas.microsoft.com/office/drawing/2014/main" id="{00920DB9-4BDA-4774-AF2B-A81ADFF77E19}"/>
            </a:ext>
          </a:extLst>
        </xdr:cNvPr>
        <xdr:cNvSpPr txBox="1"/>
      </xdr:nvSpPr>
      <xdr:spPr>
        <a:xfrm>
          <a:off x="1093470" y="20055840"/>
          <a:ext cx="755904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FF0000"/>
              </a:solidFill>
            </a:rPr>
            <a:t>Note: Pursuant to the settlement agreement between BNSF Railway Company and the County of Riverside, the full amount of refund claims totaling $1,095,302.85 will be adjusted from each district and treated as a credit against</a:t>
          </a:r>
          <a:r>
            <a:rPr lang="en-US" sz="1100" i="1" baseline="0">
              <a:solidFill>
                <a:srgbClr val="FF0000"/>
              </a:solidFill>
            </a:rPr>
            <a:t> BNSF's future property tax payments to the County. This adjustment will be applied over multiple tax years (at least $365,100.95), starting in FY 2022-2023. </a:t>
          </a:r>
          <a:r>
            <a:rPr lang="en-US" sz="1100" i="1">
              <a:solidFill>
                <a:srgbClr val="FF0000"/>
              </a:solidFill>
            </a:rPr>
            <a:t> </a:t>
          </a:r>
        </a:p>
        <a:p>
          <a:endParaRPr lang="en-US" sz="1100" i="1">
            <a:solidFill>
              <a:srgbClr val="FF0000"/>
            </a:solidFill>
          </a:endParaRPr>
        </a:p>
        <a:p>
          <a:r>
            <a:rPr lang="en-US" sz="1100" i="1">
              <a:solidFill>
                <a:srgbClr val="FF0000"/>
              </a:solidFill>
            </a:rPr>
            <a:t>In November</a:t>
          </a:r>
          <a:r>
            <a:rPr lang="en-US" sz="1100" i="1" baseline="0">
              <a:solidFill>
                <a:srgbClr val="FF0000"/>
              </a:solidFill>
            </a:rPr>
            <a:t> 2022, Union Pacific Railroad Company entered into a settlement agreement for refund claims which amount to $1,362,095.67. The County agreed to issue payments in three equal installments of $454,031.89 each year starting in FY 2022-2023. The calculated amount will be adjusted from each district and paid to Union Pacific Railroad Company for 3 consecutive years.</a:t>
          </a:r>
          <a:endParaRPr lang="en-US" sz="1100" i="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0"/>
  <sheetViews>
    <sheetView showGridLines="0" tabSelected="1" zoomScaleNormal="100" zoomScaleSheetLayoutView="83" workbookViewId="0">
      <pane xSplit="2" ySplit="5" topLeftCell="C6" activePane="bottomRight" state="frozen"/>
      <selection pane="topRight" activeCell="C1" sqref="C1"/>
      <selection pane="bottomLeft" activeCell="A6" sqref="A6"/>
      <selection pane="bottomRight" activeCell="C6" sqref="C6"/>
    </sheetView>
  </sheetViews>
  <sheetFormatPr defaultRowHeight="14.4" x14ac:dyDescent="0.3"/>
  <cols>
    <col min="1" max="1" width="10.109375" customWidth="1"/>
    <col min="2" max="2" width="29.88671875" customWidth="1"/>
    <col min="3" max="3" width="40.88671875" bestFit="1" customWidth="1"/>
    <col min="4" max="4" width="9" customWidth="1"/>
    <col min="5" max="5" width="6.88671875" customWidth="1"/>
    <col min="6" max="6" width="14" customWidth="1"/>
    <col min="7" max="7" width="14.44140625" customWidth="1"/>
    <col min="8" max="8" width="14.5546875" customWidth="1"/>
    <col min="9" max="9" width="13.6640625" customWidth="1"/>
    <col min="10" max="10" width="4.6640625" customWidth="1"/>
    <col min="11" max="11" width="8.88671875" customWidth="1"/>
    <col min="12" max="12" width="13.33203125" customWidth="1"/>
    <col min="13" max="13" width="2.5546875" style="30" bestFit="1" customWidth="1"/>
    <col min="14" max="14" width="13.5546875" customWidth="1"/>
    <col min="15" max="15" width="14.109375" customWidth="1"/>
    <col min="16" max="17" width="14.109375" style="28" customWidth="1"/>
  </cols>
  <sheetData>
    <row r="1" spans="1:17" ht="5.4" customHeight="1" x14ac:dyDescent="0.3">
      <c r="A1" s="42"/>
    </row>
    <row r="2" spans="1:17" ht="39.9" customHeight="1" x14ac:dyDescent="0.3">
      <c r="A2" s="42"/>
      <c r="B2" s="45" t="s">
        <v>0</v>
      </c>
      <c r="C2" s="42"/>
      <c r="D2" s="42"/>
      <c r="E2" s="42"/>
      <c r="F2" s="42"/>
      <c r="G2" s="42"/>
      <c r="H2" s="42"/>
      <c r="I2" s="42"/>
      <c r="J2" s="42"/>
    </row>
    <row r="3" spans="1:17" ht="2.25" customHeight="1" x14ac:dyDescent="0.3">
      <c r="A3" s="42"/>
    </row>
    <row r="4" spans="1:17" ht="2.85" customHeight="1" x14ac:dyDescent="0.3"/>
    <row r="5" spans="1:17" ht="37.799999999999997" x14ac:dyDescent="0.3">
      <c r="A5" s="46" t="s">
        <v>1</v>
      </c>
      <c r="B5" s="47"/>
      <c r="C5" s="1" t="s">
        <v>2</v>
      </c>
      <c r="D5" s="1" t="s">
        <v>3</v>
      </c>
      <c r="E5" s="1" t="s">
        <v>4</v>
      </c>
      <c r="F5" s="1" t="s">
        <v>5</v>
      </c>
      <c r="G5" s="1" t="s">
        <v>6</v>
      </c>
      <c r="H5" s="1" t="s">
        <v>7</v>
      </c>
      <c r="I5" s="1" t="s">
        <v>8</v>
      </c>
      <c r="J5" s="46" t="s">
        <v>9</v>
      </c>
      <c r="K5" s="47"/>
      <c r="L5" s="1" t="s">
        <v>10</v>
      </c>
      <c r="M5" s="31"/>
      <c r="N5" s="1" t="s">
        <v>11</v>
      </c>
      <c r="O5" s="1" t="s">
        <v>685</v>
      </c>
      <c r="P5" s="38" t="s">
        <v>686</v>
      </c>
      <c r="Q5" s="38" t="s">
        <v>687</v>
      </c>
    </row>
    <row r="6" spans="1:17" x14ac:dyDescent="0.3">
      <c r="A6" s="43" t="s">
        <v>12</v>
      </c>
      <c r="B6" s="40"/>
      <c r="C6" s="21" t="s">
        <v>13</v>
      </c>
      <c r="D6" s="2" t="s">
        <v>14</v>
      </c>
      <c r="E6" s="3" t="s">
        <v>15</v>
      </c>
      <c r="F6" s="4">
        <v>0</v>
      </c>
      <c r="G6" s="4">
        <v>0</v>
      </c>
      <c r="H6" s="4">
        <v>0</v>
      </c>
      <c r="I6" s="4">
        <v>0</v>
      </c>
      <c r="J6" s="44">
        <v>0</v>
      </c>
      <c r="K6" s="42"/>
      <c r="L6" s="4">
        <v>365100.95</v>
      </c>
      <c r="M6" s="32" t="s">
        <v>621</v>
      </c>
      <c r="N6" s="4">
        <v>0</v>
      </c>
      <c r="O6" s="4">
        <v>365100.95</v>
      </c>
      <c r="P6" s="27">
        <f>'Apportionment Adjustment Detail'!H74</f>
        <v>-40396.29</v>
      </c>
      <c r="Q6" s="27">
        <f>O6+P6</f>
        <v>324704.66000000003</v>
      </c>
    </row>
    <row r="7" spans="1:17" x14ac:dyDescent="0.3">
      <c r="A7" s="39" t="s">
        <v>16</v>
      </c>
      <c r="B7" s="40"/>
      <c r="C7" s="23" t="s">
        <v>17</v>
      </c>
      <c r="D7" s="5" t="s">
        <v>18</v>
      </c>
      <c r="E7" s="6" t="s">
        <v>15</v>
      </c>
      <c r="F7" s="7">
        <v>0</v>
      </c>
      <c r="G7" s="7">
        <v>0</v>
      </c>
      <c r="H7" s="7">
        <v>0</v>
      </c>
      <c r="I7" s="7">
        <v>0</v>
      </c>
      <c r="J7" s="41">
        <v>0</v>
      </c>
      <c r="K7" s="42"/>
      <c r="L7" s="7">
        <v>454031.89</v>
      </c>
      <c r="M7" s="33" t="s">
        <v>621</v>
      </c>
      <c r="N7" s="7">
        <v>0</v>
      </c>
      <c r="O7" s="7">
        <v>454031.89</v>
      </c>
      <c r="P7" s="29"/>
      <c r="Q7" s="29">
        <f t="shared" ref="Q7:Q70" si="0">O7+P7</f>
        <v>454031.89</v>
      </c>
    </row>
    <row r="8" spans="1:17" x14ac:dyDescent="0.3">
      <c r="A8" s="43" t="s">
        <v>12</v>
      </c>
      <c r="B8" s="40"/>
      <c r="C8" s="21" t="s">
        <v>19</v>
      </c>
      <c r="D8" s="2" t="s">
        <v>14</v>
      </c>
      <c r="E8" s="3" t="s">
        <v>20</v>
      </c>
      <c r="F8" s="4">
        <v>7407516.6900000004</v>
      </c>
      <c r="G8" s="4">
        <v>0</v>
      </c>
      <c r="H8" s="4">
        <v>0</v>
      </c>
      <c r="I8" s="4">
        <v>0</v>
      </c>
      <c r="J8" s="44">
        <v>7407516.6900000004</v>
      </c>
      <c r="K8" s="42"/>
      <c r="L8" s="4">
        <v>0</v>
      </c>
      <c r="M8" s="34"/>
      <c r="N8" s="4">
        <v>0</v>
      </c>
      <c r="O8" s="4">
        <v>7407516.6900000004</v>
      </c>
      <c r="P8" s="27"/>
      <c r="Q8" s="27">
        <f t="shared" si="0"/>
        <v>7407516.6900000004</v>
      </c>
    </row>
    <row r="9" spans="1:17" x14ac:dyDescent="0.3">
      <c r="A9" s="39" t="s">
        <v>12</v>
      </c>
      <c r="B9" s="40"/>
      <c r="C9" s="23" t="s">
        <v>21</v>
      </c>
      <c r="D9" s="5" t="s">
        <v>14</v>
      </c>
      <c r="E9" s="6" t="s">
        <v>15</v>
      </c>
      <c r="F9" s="7">
        <v>0</v>
      </c>
      <c r="G9" s="7">
        <v>0.21</v>
      </c>
      <c r="H9" s="7">
        <v>0</v>
      </c>
      <c r="I9" s="7">
        <v>0</v>
      </c>
      <c r="J9" s="41">
        <v>0.21</v>
      </c>
      <c r="K9" s="42"/>
      <c r="L9" s="7">
        <v>0</v>
      </c>
      <c r="M9" s="35"/>
      <c r="N9" s="7">
        <v>0</v>
      </c>
      <c r="O9" s="7">
        <v>0.21</v>
      </c>
      <c r="P9" s="29"/>
      <c r="Q9" s="29">
        <f t="shared" si="0"/>
        <v>0.21</v>
      </c>
    </row>
    <row r="10" spans="1:17" x14ac:dyDescent="0.3">
      <c r="A10" s="43" t="s">
        <v>12</v>
      </c>
      <c r="B10" s="40"/>
      <c r="C10" s="21" t="s">
        <v>22</v>
      </c>
      <c r="D10" s="2" t="s">
        <v>14</v>
      </c>
      <c r="E10" s="3" t="s">
        <v>15</v>
      </c>
      <c r="F10" s="4">
        <v>24387.51</v>
      </c>
      <c r="G10" s="4">
        <v>0</v>
      </c>
      <c r="H10" s="4">
        <v>0</v>
      </c>
      <c r="I10" s="4">
        <v>0</v>
      </c>
      <c r="J10" s="44">
        <v>24387.51</v>
      </c>
      <c r="K10" s="42"/>
      <c r="L10" s="4">
        <v>0</v>
      </c>
      <c r="M10" s="34"/>
      <c r="N10" s="4">
        <v>0</v>
      </c>
      <c r="O10" s="4">
        <v>24387.51</v>
      </c>
      <c r="P10" s="27"/>
      <c r="Q10" s="27">
        <f t="shared" si="0"/>
        <v>24387.51</v>
      </c>
    </row>
    <row r="11" spans="1:17" x14ac:dyDescent="0.3">
      <c r="A11" s="39" t="s">
        <v>12</v>
      </c>
      <c r="B11" s="40"/>
      <c r="C11" s="23" t="s">
        <v>23</v>
      </c>
      <c r="D11" s="5" t="s">
        <v>14</v>
      </c>
      <c r="E11" s="6" t="s">
        <v>20</v>
      </c>
      <c r="F11" s="7">
        <v>350692.96</v>
      </c>
      <c r="G11" s="7">
        <v>0</v>
      </c>
      <c r="H11" s="7">
        <v>0</v>
      </c>
      <c r="I11" s="7">
        <v>0</v>
      </c>
      <c r="J11" s="41">
        <v>350692.96</v>
      </c>
      <c r="K11" s="42"/>
      <c r="L11" s="7">
        <v>0</v>
      </c>
      <c r="M11" s="35"/>
      <c r="N11" s="7">
        <v>-876.73</v>
      </c>
      <c r="O11" s="7">
        <v>349816.23</v>
      </c>
      <c r="P11" s="29"/>
      <c r="Q11" s="29">
        <f t="shared" si="0"/>
        <v>349816.23</v>
      </c>
    </row>
    <row r="12" spans="1:17" x14ac:dyDescent="0.3">
      <c r="A12" s="43" t="s">
        <v>12</v>
      </c>
      <c r="B12" s="40"/>
      <c r="C12" s="21" t="s">
        <v>24</v>
      </c>
      <c r="D12" s="2" t="s">
        <v>14</v>
      </c>
      <c r="E12" s="3" t="s">
        <v>20</v>
      </c>
      <c r="F12" s="4">
        <v>894386.43</v>
      </c>
      <c r="G12" s="4">
        <v>0</v>
      </c>
      <c r="H12" s="4">
        <v>0</v>
      </c>
      <c r="I12" s="4">
        <v>0</v>
      </c>
      <c r="J12" s="44">
        <v>894386.43</v>
      </c>
      <c r="K12" s="42"/>
      <c r="L12" s="4">
        <v>0</v>
      </c>
      <c r="M12" s="34"/>
      <c r="N12" s="4">
        <v>-2235.9699999999998</v>
      </c>
      <c r="O12" s="4">
        <v>892150.46</v>
      </c>
      <c r="P12" s="27"/>
      <c r="Q12" s="27">
        <f t="shared" si="0"/>
        <v>892150.46</v>
      </c>
    </row>
    <row r="13" spans="1:17" x14ac:dyDescent="0.3">
      <c r="A13" s="39" t="s">
        <v>12</v>
      </c>
      <c r="B13" s="40"/>
      <c r="C13" s="23" t="s">
        <v>25</v>
      </c>
      <c r="D13" s="5" t="s">
        <v>14</v>
      </c>
      <c r="E13" s="6" t="s">
        <v>20</v>
      </c>
      <c r="F13" s="7">
        <v>23464.03</v>
      </c>
      <c r="G13" s="7">
        <v>0</v>
      </c>
      <c r="H13" s="7">
        <v>0</v>
      </c>
      <c r="I13" s="7">
        <v>0</v>
      </c>
      <c r="J13" s="41">
        <v>23464.03</v>
      </c>
      <c r="K13" s="42"/>
      <c r="L13" s="7">
        <v>0</v>
      </c>
      <c r="M13" s="35"/>
      <c r="N13" s="7">
        <v>-58.66</v>
      </c>
      <c r="O13" s="7">
        <v>23405.37</v>
      </c>
      <c r="P13" s="29"/>
      <c r="Q13" s="29">
        <f t="shared" si="0"/>
        <v>23405.37</v>
      </c>
    </row>
    <row r="14" spans="1:17" x14ac:dyDescent="0.3">
      <c r="A14" s="43" t="s">
        <v>26</v>
      </c>
      <c r="B14" s="40"/>
      <c r="C14" s="21" t="s">
        <v>27</v>
      </c>
      <c r="D14" s="2" t="s">
        <v>14</v>
      </c>
      <c r="E14" s="3" t="s">
        <v>20</v>
      </c>
      <c r="F14" s="4">
        <v>8239.44</v>
      </c>
      <c r="G14" s="4">
        <v>0</v>
      </c>
      <c r="H14" s="4">
        <v>0</v>
      </c>
      <c r="I14" s="4">
        <v>0</v>
      </c>
      <c r="J14" s="44">
        <v>8239.44</v>
      </c>
      <c r="K14" s="42"/>
      <c r="L14" s="4">
        <v>0</v>
      </c>
      <c r="M14" s="34"/>
      <c r="N14" s="4">
        <v>-20.6</v>
      </c>
      <c r="O14" s="4">
        <v>8218.84</v>
      </c>
      <c r="P14" s="27"/>
      <c r="Q14" s="27">
        <f t="shared" si="0"/>
        <v>8218.84</v>
      </c>
    </row>
    <row r="15" spans="1:17" x14ac:dyDescent="0.3">
      <c r="A15" s="39" t="s">
        <v>28</v>
      </c>
      <c r="B15" s="40"/>
      <c r="C15" s="23" t="s">
        <v>29</v>
      </c>
      <c r="D15" s="5" t="s">
        <v>14</v>
      </c>
      <c r="E15" s="6" t="s">
        <v>15</v>
      </c>
      <c r="F15" s="7">
        <v>38936.1</v>
      </c>
      <c r="G15" s="7">
        <v>0</v>
      </c>
      <c r="H15" s="7">
        <v>0</v>
      </c>
      <c r="I15" s="7">
        <v>0</v>
      </c>
      <c r="J15" s="41">
        <v>38936.1</v>
      </c>
      <c r="K15" s="42"/>
      <c r="L15" s="7">
        <v>0</v>
      </c>
      <c r="M15" s="35"/>
      <c r="N15" s="7">
        <v>0</v>
      </c>
      <c r="O15" s="7">
        <v>38936.1</v>
      </c>
      <c r="P15" s="29"/>
      <c r="Q15" s="29">
        <f t="shared" si="0"/>
        <v>38936.1</v>
      </c>
    </row>
    <row r="16" spans="1:17" x14ac:dyDescent="0.3">
      <c r="A16" s="43" t="s">
        <v>28</v>
      </c>
      <c r="B16" s="40"/>
      <c r="C16" s="21" t="s">
        <v>30</v>
      </c>
      <c r="D16" s="2" t="s">
        <v>14</v>
      </c>
      <c r="E16" s="3" t="s">
        <v>15</v>
      </c>
      <c r="F16" s="4">
        <v>13.62</v>
      </c>
      <c r="G16" s="4">
        <v>0</v>
      </c>
      <c r="H16" s="4">
        <v>0</v>
      </c>
      <c r="I16" s="4">
        <v>0</v>
      </c>
      <c r="J16" s="44">
        <v>13.62</v>
      </c>
      <c r="K16" s="42"/>
      <c r="L16" s="4">
        <v>0</v>
      </c>
      <c r="M16" s="34"/>
      <c r="N16" s="4">
        <v>0</v>
      </c>
      <c r="O16" s="4">
        <v>13.62</v>
      </c>
      <c r="P16" s="27"/>
      <c r="Q16" s="27">
        <f t="shared" si="0"/>
        <v>13.62</v>
      </c>
    </row>
    <row r="17" spans="1:17" x14ac:dyDescent="0.3">
      <c r="A17" s="39" t="s">
        <v>28</v>
      </c>
      <c r="B17" s="40"/>
      <c r="C17" s="23" t="s">
        <v>31</v>
      </c>
      <c r="D17" s="5" t="s">
        <v>14</v>
      </c>
      <c r="E17" s="6" t="s">
        <v>15</v>
      </c>
      <c r="F17" s="7">
        <v>6703.64</v>
      </c>
      <c r="G17" s="7">
        <v>0</v>
      </c>
      <c r="H17" s="7">
        <v>0</v>
      </c>
      <c r="I17" s="7">
        <v>0</v>
      </c>
      <c r="J17" s="41">
        <v>6703.64</v>
      </c>
      <c r="K17" s="42"/>
      <c r="L17" s="7">
        <v>0</v>
      </c>
      <c r="M17" s="35"/>
      <c r="N17" s="7">
        <v>0</v>
      </c>
      <c r="O17" s="7">
        <v>6703.64</v>
      </c>
      <c r="P17" s="29"/>
      <c r="Q17" s="29">
        <f t="shared" si="0"/>
        <v>6703.64</v>
      </c>
    </row>
    <row r="18" spans="1:17" x14ac:dyDescent="0.3">
      <c r="A18" s="43" t="s">
        <v>28</v>
      </c>
      <c r="B18" s="40"/>
      <c r="C18" s="21" t="s">
        <v>32</v>
      </c>
      <c r="D18" s="2" t="s">
        <v>14</v>
      </c>
      <c r="E18" s="3" t="s">
        <v>15</v>
      </c>
      <c r="F18" s="4">
        <v>11572.19</v>
      </c>
      <c r="G18" s="4">
        <v>0</v>
      </c>
      <c r="H18" s="4">
        <v>0</v>
      </c>
      <c r="I18" s="4">
        <v>0</v>
      </c>
      <c r="J18" s="44">
        <v>11572.19</v>
      </c>
      <c r="K18" s="42"/>
      <c r="L18" s="4">
        <v>0</v>
      </c>
      <c r="M18" s="34"/>
      <c r="N18" s="4">
        <v>0</v>
      </c>
      <c r="O18" s="4">
        <v>11572.19</v>
      </c>
      <c r="P18" s="27"/>
      <c r="Q18" s="27">
        <f t="shared" si="0"/>
        <v>11572.19</v>
      </c>
    </row>
    <row r="19" spans="1:17" x14ac:dyDescent="0.3">
      <c r="A19" s="39" t="s">
        <v>28</v>
      </c>
      <c r="B19" s="40"/>
      <c r="C19" s="23" t="s">
        <v>33</v>
      </c>
      <c r="D19" s="5" t="s">
        <v>14</v>
      </c>
      <c r="E19" s="6" t="s">
        <v>15</v>
      </c>
      <c r="F19" s="7">
        <v>42708.67</v>
      </c>
      <c r="G19" s="7">
        <v>0</v>
      </c>
      <c r="H19" s="7">
        <v>0</v>
      </c>
      <c r="I19" s="7">
        <v>0</v>
      </c>
      <c r="J19" s="41">
        <v>42708.67</v>
      </c>
      <c r="K19" s="42"/>
      <c r="L19" s="7">
        <v>0</v>
      </c>
      <c r="M19" s="35"/>
      <c r="N19" s="7">
        <v>0</v>
      </c>
      <c r="O19" s="7">
        <v>42708.67</v>
      </c>
      <c r="P19" s="29"/>
      <c r="Q19" s="29">
        <f t="shared" si="0"/>
        <v>42708.67</v>
      </c>
    </row>
    <row r="20" spans="1:17" x14ac:dyDescent="0.3">
      <c r="A20" s="43" t="s">
        <v>28</v>
      </c>
      <c r="B20" s="40"/>
      <c r="C20" s="21" t="s">
        <v>34</v>
      </c>
      <c r="D20" s="2" t="s">
        <v>14</v>
      </c>
      <c r="E20" s="3" t="s">
        <v>15</v>
      </c>
      <c r="F20" s="4">
        <v>19022.36</v>
      </c>
      <c r="G20" s="4">
        <v>0</v>
      </c>
      <c r="H20" s="4">
        <v>0</v>
      </c>
      <c r="I20" s="4">
        <v>0</v>
      </c>
      <c r="J20" s="44">
        <v>19022.36</v>
      </c>
      <c r="K20" s="42"/>
      <c r="L20" s="4">
        <v>0</v>
      </c>
      <c r="M20" s="34"/>
      <c r="N20" s="4">
        <v>0</v>
      </c>
      <c r="O20" s="4">
        <v>19022.36</v>
      </c>
      <c r="P20" s="27"/>
      <c r="Q20" s="27">
        <f t="shared" si="0"/>
        <v>19022.36</v>
      </c>
    </row>
    <row r="21" spans="1:17" x14ac:dyDescent="0.3">
      <c r="A21" s="39" t="s">
        <v>28</v>
      </c>
      <c r="B21" s="40"/>
      <c r="C21" s="23" t="s">
        <v>35</v>
      </c>
      <c r="D21" s="5" t="s">
        <v>14</v>
      </c>
      <c r="E21" s="6" t="s">
        <v>15</v>
      </c>
      <c r="F21" s="7">
        <v>29294.02</v>
      </c>
      <c r="G21" s="7">
        <v>0</v>
      </c>
      <c r="H21" s="7">
        <v>0</v>
      </c>
      <c r="I21" s="7">
        <v>0</v>
      </c>
      <c r="J21" s="41">
        <v>29294.02</v>
      </c>
      <c r="K21" s="42"/>
      <c r="L21" s="7">
        <v>0</v>
      </c>
      <c r="M21" s="35"/>
      <c r="N21" s="7">
        <v>0</v>
      </c>
      <c r="O21" s="7">
        <v>29294.02</v>
      </c>
      <c r="P21" s="29"/>
      <c r="Q21" s="29">
        <f t="shared" si="0"/>
        <v>29294.02</v>
      </c>
    </row>
    <row r="22" spans="1:17" x14ac:dyDescent="0.3">
      <c r="A22" s="49" t="s">
        <v>28</v>
      </c>
      <c r="B22" s="42"/>
      <c r="C22" s="21" t="s">
        <v>36</v>
      </c>
      <c r="D22" s="2" t="s">
        <v>14</v>
      </c>
      <c r="E22" s="3" t="s">
        <v>15</v>
      </c>
      <c r="F22" s="4">
        <v>40609.440000000002</v>
      </c>
      <c r="G22" s="4">
        <v>0</v>
      </c>
      <c r="H22" s="4">
        <v>0</v>
      </c>
      <c r="I22" s="4">
        <v>0</v>
      </c>
      <c r="J22" s="44">
        <v>40609.440000000002</v>
      </c>
      <c r="K22" s="42"/>
      <c r="L22" s="4">
        <v>0</v>
      </c>
      <c r="M22" s="34"/>
      <c r="N22" s="4">
        <v>0</v>
      </c>
      <c r="O22" s="4">
        <v>40609.440000000002</v>
      </c>
      <c r="P22" s="27"/>
      <c r="Q22" s="27">
        <f t="shared" si="0"/>
        <v>40609.440000000002</v>
      </c>
    </row>
    <row r="23" spans="1:17" x14ac:dyDescent="0.3">
      <c r="A23" s="48" t="s">
        <v>28</v>
      </c>
      <c r="B23" s="42"/>
      <c r="C23" s="23" t="s">
        <v>37</v>
      </c>
      <c r="D23" s="5" t="s">
        <v>14</v>
      </c>
      <c r="E23" s="6" t="s">
        <v>15</v>
      </c>
      <c r="F23" s="7">
        <v>4923.4799999999996</v>
      </c>
      <c r="G23" s="7">
        <v>0</v>
      </c>
      <c r="H23" s="7">
        <v>0</v>
      </c>
      <c r="I23" s="7">
        <v>0</v>
      </c>
      <c r="J23" s="41">
        <v>4923.4799999999996</v>
      </c>
      <c r="K23" s="42"/>
      <c r="L23" s="7">
        <v>0</v>
      </c>
      <c r="M23" s="35"/>
      <c r="N23" s="7">
        <v>0</v>
      </c>
      <c r="O23" s="7">
        <v>4923.4799999999996</v>
      </c>
      <c r="P23" s="29"/>
      <c r="Q23" s="29">
        <f t="shared" si="0"/>
        <v>4923.4799999999996</v>
      </c>
    </row>
    <row r="24" spans="1:17" x14ac:dyDescent="0.3">
      <c r="A24" s="49" t="s">
        <v>28</v>
      </c>
      <c r="B24" s="42"/>
      <c r="C24" s="21" t="s">
        <v>38</v>
      </c>
      <c r="D24" s="2" t="s">
        <v>14</v>
      </c>
      <c r="E24" s="3" t="s">
        <v>15</v>
      </c>
      <c r="F24" s="4">
        <v>11261.49</v>
      </c>
      <c r="G24" s="4">
        <v>0</v>
      </c>
      <c r="H24" s="4">
        <v>0</v>
      </c>
      <c r="I24" s="4">
        <v>0</v>
      </c>
      <c r="J24" s="44">
        <v>11261.49</v>
      </c>
      <c r="K24" s="42"/>
      <c r="L24" s="4">
        <v>0</v>
      </c>
      <c r="M24" s="34"/>
      <c r="N24" s="4">
        <v>0</v>
      </c>
      <c r="O24" s="4">
        <v>11261.49</v>
      </c>
      <c r="P24" s="27"/>
      <c r="Q24" s="27">
        <f t="shared" si="0"/>
        <v>11261.49</v>
      </c>
    </row>
    <row r="25" spans="1:17" x14ac:dyDescent="0.3">
      <c r="A25" s="48" t="s">
        <v>28</v>
      </c>
      <c r="B25" s="42"/>
      <c r="C25" s="23" t="s">
        <v>39</v>
      </c>
      <c r="D25" s="5" t="s">
        <v>14</v>
      </c>
      <c r="E25" s="6" t="s">
        <v>15</v>
      </c>
      <c r="F25" s="7">
        <v>13058.25</v>
      </c>
      <c r="G25" s="7">
        <v>0</v>
      </c>
      <c r="H25" s="7">
        <v>0</v>
      </c>
      <c r="I25" s="7">
        <v>0</v>
      </c>
      <c r="J25" s="41">
        <v>13058.25</v>
      </c>
      <c r="K25" s="42"/>
      <c r="L25" s="7">
        <v>0</v>
      </c>
      <c r="M25" s="35"/>
      <c r="N25" s="7">
        <v>0</v>
      </c>
      <c r="O25" s="7">
        <v>13058.25</v>
      </c>
      <c r="P25" s="29"/>
      <c r="Q25" s="29">
        <f t="shared" si="0"/>
        <v>13058.25</v>
      </c>
    </row>
    <row r="26" spans="1:17" x14ac:dyDescent="0.3">
      <c r="A26" s="49" t="s">
        <v>28</v>
      </c>
      <c r="B26" s="42"/>
      <c r="C26" s="21" t="s">
        <v>40</v>
      </c>
      <c r="D26" s="2" t="s">
        <v>14</v>
      </c>
      <c r="E26" s="3" t="s">
        <v>15</v>
      </c>
      <c r="F26" s="4">
        <v>43323.29</v>
      </c>
      <c r="G26" s="4">
        <v>0</v>
      </c>
      <c r="H26" s="4">
        <v>0</v>
      </c>
      <c r="I26" s="4">
        <v>0</v>
      </c>
      <c r="J26" s="44">
        <v>43323.29</v>
      </c>
      <c r="K26" s="42"/>
      <c r="L26" s="4">
        <v>0</v>
      </c>
      <c r="M26" s="34"/>
      <c r="N26" s="4">
        <v>0</v>
      </c>
      <c r="O26" s="4">
        <v>43323.29</v>
      </c>
      <c r="P26" s="27"/>
      <c r="Q26" s="27">
        <f t="shared" si="0"/>
        <v>43323.29</v>
      </c>
    </row>
    <row r="27" spans="1:17" x14ac:dyDescent="0.3">
      <c r="A27" s="48" t="s">
        <v>28</v>
      </c>
      <c r="B27" s="42"/>
      <c r="C27" s="23" t="s">
        <v>41</v>
      </c>
      <c r="D27" s="5" t="s">
        <v>14</v>
      </c>
      <c r="E27" s="6" t="s">
        <v>15</v>
      </c>
      <c r="F27" s="7">
        <v>3751.82</v>
      </c>
      <c r="G27" s="7">
        <v>0</v>
      </c>
      <c r="H27" s="7">
        <v>0</v>
      </c>
      <c r="I27" s="7">
        <v>0</v>
      </c>
      <c r="J27" s="41">
        <v>3751.82</v>
      </c>
      <c r="K27" s="42"/>
      <c r="L27" s="7">
        <v>0</v>
      </c>
      <c r="M27" s="35"/>
      <c r="N27" s="7">
        <v>0</v>
      </c>
      <c r="O27" s="7">
        <v>3751.82</v>
      </c>
      <c r="P27" s="29"/>
      <c r="Q27" s="29">
        <f t="shared" si="0"/>
        <v>3751.82</v>
      </c>
    </row>
    <row r="28" spans="1:17" x14ac:dyDescent="0.3">
      <c r="A28" s="49" t="s">
        <v>28</v>
      </c>
      <c r="B28" s="42"/>
      <c r="C28" s="21" t="s">
        <v>42</v>
      </c>
      <c r="D28" s="2" t="s">
        <v>14</v>
      </c>
      <c r="E28" s="3" t="s">
        <v>15</v>
      </c>
      <c r="F28" s="4">
        <v>313.45999999999998</v>
      </c>
      <c r="G28" s="4">
        <v>0</v>
      </c>
      <c r="H28" s="4">
        <v>0</v>
      </c>
      <c r="I28" s="4">
        <v>0</v>
      </c>
      <c r="J28" s="44">
        <v>313.45999999999998</v>
      </c>
      <c r="K28" s="42"/>
      <c r="L28" s="4">
        <v>0</v>
      </c>
      <c r="M28" s="34"/>
      <c r="N28" s="4">
        <v>0</v>
      </c>
      <c r="O28" s="4">
        <v>313.45999999999998</v>
      </c>
      <c r="P28" s="27"/>
      <c r="Q28" s="27">
        <f t="shared" si="0"/>
        <v>313.45999999999998</v>
      </c>
    </row>
    <row r="29" spans="1:17" x14ac:dyDescent="0.3">
      <c r="A29" s="48" t="s">
        <v>28</v>
      </c>
      <c r="B29" s="42"/>
      <c r="C29" s="23" t="s">
        <v>43</v>
      </c>
      <c r="D29" s="5" t="s">
        <v>14</v>
      </c>
      <c r="E29" s="6" t="s">
        <v>15</v>
      </c>
      <c r="F29" s="7">
        <v>10625.88</v>
      </c>
      <c r="G29" s="7">
        <v>0</v>
      </c>
      <c r="H29" s="7">
        <v>0</v>
      </c>
      <c r="I29" s="7">
        <v>0</v>
      </c>
      <c r="J29" s="41">
        <v>10625.88</v>
      </c>
      <c r="K29" s="42"/>
      <c r="L29" s="7">
        <v>0</v>
      </c>
      <c r="M29" s="35"/>
      <c r="N29" s="7">
        <v>0</v>
      </c>
      <c r="O29" s="7">
        <v>10625.88</v>
      </c>
      <c r="P29" s="29"/>
      <c r="Q29" s="29">
        <f t="shared" si="0"/>
        <v>10625.88</v>
      </c>
    </row>
    <row r="30" spans="1:17" x14ac:dyDescent="0.3">
      <c r="A30" s="49" t="s">
        <v>28</v>
      </c>
      <c r="B30" s="42"/>
      <c r="C30" s="21" t="s">
        <v>44</v>
      </c>
      <c r="D30" s="2" t="s">
        <v>14</v>
      </c>
      <c r="E30" s="3" t="s">
        <v>15</v>
      </c>
      <c r="F30" s="4">
        <v>721.48</v>
      </c>
      <c r="G30" s="4">
        <v>0</v>
      </c>
      <c r="H30" s="4">
        <v>0</v>
      </c>
      <c r="I30" s="4">
        <v>0</v>
      </c>
      <c r="J30" s="44">
        <v>721.48</v>
      </c>
      <c r="K30" s="42"/>
      <c r="L30" s="4">
        <v>0</v>
      </c>
      <c r="M30" s="34"/>
      <c r="N30" s="4">
        <v>0</v>
      </c>
      <c r="O30" s="4">
        <v>721.48</v>
      </c>
      <c r="P30" s="27"/>
      <c r="Q30" s="27">
        <f t="shared" si="0"/>
        <v>721.48</v>
      </c>
    </row>
    <row r="31" spans="1:17" x14ac:dyDescent="0.3">
      <c r="A31" s="48" t="s">
        <v>28</v>
      </c>
      <c r="B31" s="42"/>
      <c r="C31" s="23" t="s">
        <v>45</v>
      </c>
      <c r="D31" s="5" t="s">
        <v>14</v>
      </c>
      <c r="E31" s="6" t="s">
        <v>15</v>
      </c>
      <c r="F31" s="7">
        <v>1220.07</v>
      </c>
      <c r="G31" s="7">
        <v>0</v>
      </c>
      <c r="H31" s="7">
        <v>0</v>
      </c>
      <c r="I31" s="7">
        <v>0</v>
      </c>
      <c r="J31" s="41">
        <v>1220.07</v>
      </c>
      <c r="K31" s="42"/>
      <c r="L31" s="7">
        <v>0</v>
      </c>
      <c r="M31" s="35"/>
      <c r="N31" s="7">
        <v>0</v>
      </c>
      <c r="O31" s="7">
        <v>1220.07</v>
      </c>
      <c r="P31" s="29"/>
      <c r="Q31" s="29">
        <f t="shared" si="0"/>
        <v>1220.07</v>
      </c>
    </row>
    <row r="32" spans="1:17" x14ac:dyDescent="0.3">
      <c r="A32" s="49" t="s">
        <v>28</v>
      </c>
      <c r="B32" s="42"/>
      <c r="C32" s="21" t="s">
        <v>46</v>
      </c>
      <c r="D32" s="2" t="s">
        <v>14</v>
      </c>
      <c r="E32" s="3" t="s">
        <v>15</v>
      </c>
      <c r="F32" s="4">
        <v>242.17</v>
      </c>
      <c r="G32" s="4">
        <v>0</v>
      </c>
      <c r="H32" s="4">
        <v>0</v>
      </c>
      <c r="I32" s="4">
        <v>0</v>
      </c>
      <c r="J32" s="44">
        <v>242.17</v>
      </c>
      <c r="K32" s="42"/>
      <c r="L32" s="4">
        <v>0</v>
      </c>
      <c r="M32" s="34"/>
      <c r="N32" s="4">
        <v>0</v>
      </c>
      <c r="O32" s="4">
        <v>242.17</v>
      </c>
      <c r="P32" s="27"/>
      <c r="Q32" s="27">
        <f t="shared" si="0"/>
        <v>242.17</v>
      </c>
    </row>
    <row r="33" spans="1:17" x14ac:dyDescent="0.3">
      <c r="A33" s="48" t="s">
        <v>28</v>
      </c>
      <c r="B33" s="42"/>
      <c r="C33" s="23" t="s">
        <v>47</v>
      </c>
      <c r="D33" s="5" t="s">
        <v>14</v>
      </c>
      <c r="E33" s="6" t="s">
        <v>15</v>
      </c>
      <c r="F33" s="7">
        <v>12350.25</v>
      </c>
      <c r="G33" s="7">
        <v>0</v>
      </c>
      <c r="H33" s="7">
        <v>0</v>
      </c>
      <c r="I33" s="7">
        <v>0</v>
      </c>
      <c r="J33" s="41">
        <v>12350.25</v>
      </c>
      <c r="K33" s="42"/>
      <c r="L33" s="7">
        <v>0</v>
      </c>
      <c r="M33" s="35"/>
      <c r="N33" s="7">
        <v>0</v>
      </c>
      <c r="O33" s="7">
        <v>12350.25</v>
      </c>
      <c r="P33" s="29"/>
      <c r="Q33" s="29">
        <f t="shared" si="0"/>
        <v>12350.25</v>
      </c>
    </row>
    <row r="34" spans="1:17" x14ac:dyDescent="0.3">
      <c r="A34" s="49" t="s">
        <v>28</v>
      </c>
      <c r="B34" s="42"/>
      <c r="C34" s="21" t="s">
        <v>48</v>
      </c>
      <c r="D34" s="2" t="s">
        <v>14</v>
      </c>
      <c r="E34" s="3" t="s">
        <v>15</v>
      </c>
      <c r="F34" s="4">
        <v>22154.47</v>
      </c>
      <c r="G34" s="4">
        <v>0</v>
      </c>
      <c r="H34" s="4">
        <v>0</v>
      </c>
      <c r="I34" s="4">
        <v>0</v>
      </c>
      <c r="J34" s="44">
        <v>22154.47</v>
      </c>
      <c r="K34" s="42"/>
      <c r="L34" s="4">
        <v>0</v>
      </c>
      <c r="M34" s="34"/>
      <c r="N34" s="4">
        <v>0</v>
      </c>
      <c r="O34" s="4">
        <v>22154.47</v>
      </c>
      <c r="P34" s="27"/>
      <c r="Q34" s="27">
        <f t="shared" si="0"/>
        <v>22154.47</v>
      </c>
    </row>
    <row r="35" spans="1:17" x14ac:dyDescent="0.3">
      <c r="A35" s="48" t="s">
        <v>28</v>
      </c>
      <c r="B35" s="42"/>
      <c r="C35" s="23" t="s">
        <v>49</v>
      </c>
      <c r="D35" s="5" t="s">
        <v>14</v>
      </c>
      <c r="E35" s="6" t="s">
        <v>15</v>
      </c>
      <c r="F35" s="7">
        <v>326.66000000000003</v>
      </c>
      <c r="G35" s="7">
        <v>0</v>
      </c>
      <c r="H35" s="7">
        <v>0</v>
      </c>
      <c r="I35" s="7">
        <v>0</v>
      </c>
      <c r="J35" s="41">
        <v>326.66000000000003</v>
      </c>
      <c r="K35" s="42"/>
      <c r="L35" s="7">
        <v>0</v>
      </c>
      <c r="M35" s="35"/>
      <c r="N35" s="7">
        <v>0</v>
      </c>
      <c r="O35" s="7">
        <v>326.66000000000003</v>
      </c>
      <c r="P35" s="29"/>
      <c r="Q35" s="29">
        <f t="shared" si="0"/>
        <v>326.66000000000003</v>
      </c>
    </row>
    <row r="36" spans="1:17" x14ac:dyDescent="0.3">
      <c r="A36" s="49" t="s">
        <v>28</v>
      </c>
      <c r="B36" s="42"/>
      <c r="C36" s="21" t="s">
        <v>50</v>
      </c>
      <c r="D36" s="2" t="s">
        <v>14</v>
      </c>
      <c r="E36" s="3" t="s">
        <v>15</v>
      </c>
      <c r="F36" s="4">
        <v>199702.59</v>
      </c>
      <c r="G36" s="4">
        <v>0</v>
      </c>
      <c r="H36" s="4">
        <v>0</v>
      </c>
      <c r="I36" s="4">
        <v>0</v>
      </c>
      <c r="J36" s="44">
        <v>199702.59</v>
      </c>
      <c r="K36" s="42"/>
      <c r="L36" s="4">
        <v>0</v>
      </c>
      <c r="M36" s="34"/>
      <c r="N36" s="4">
        <v>0</v>
      </c>
      <c r="O36" s="4">
        <v>199702.59</v>
      </c>
      <c r="P36" s="27"/>
      <c r="Q36" s="27">
        <f t="shared" si="0"/>
        <v>199702.59</v>
      </c>
    </row>
    <row r="37" spans="1:17" x14ac:dyDescent="0.3">
      <c r="A37" s="48" t="s">
        <v>28</v>
      </c>
      <c r="B37" s="42"/>
      <c r="C37" s="23" t="s">
        <v>51</v>
      </c>
      <c r="D37" s="5" t="s">
        <v>14</v>
      </c>
      <c r="E37" s="6" t="s">
        <v>15</v>
      </c>
      <c r="F37" s="7">
        <v>2952.14</v>
      </c>
      <c r="G37" s="7">
        <v>0</v>
      </c>
      <c r="H37" s="7">
        <v>0</v>
      </c>
      <c r="I37" s="7">
        <v>0</v>
      </c>
      <c r="J37" s="41">
        <v>2952.14</v>
      </c>
      <c r="K37" s="42"/>
      <c r="L37" s="7">
        <v>0</v>
      </c>
      <c r="M37" s="35"/>
      <c r="N37" s="7">
        <v>0</v>
      </c>
      <c r="O37" s="7">
        <v>2952.14</v>
      </c>
      <c r="P37" s="29"/>
      <c r="Q37" s="29">
        <f t="shared" si="0"/>
        <v>2952.14</v>
      </c>
    </row>
    <row r="38" spans="1:17" x14ac:dyDescent="0.3">
      <c r="A38" s="49" t="s">
        <v>28</v>
      </c>
      <c r="B38" s="42"/>
      <c r="C38" s="21" t="s">
        <v>52</v>
      </c>
      <c r="D38" s="2" t="s">
        <v>14</v>
      </c>
      <c r="E38" s="3" t="s">
        <v>15</v>
      </c>
      <c r="F38" s="4">
        <v>7190.47</v>
      </c>
      <c r="G38" s="4">
        <v>0</v>
      </c>
      <c r="H38" s="4">
        <v>0</v>
      </c>
      <c r="I38" s="4">
        <v>0</v>
      </c>
      <c r="J38" s="44">
        <v>7190.47</v>
      </c>
      <c r="K38" s="42"/>
      <c r="L38" s="4">
        <v>0</v>
      </c>
      <c r="M38" s="34"/>
      <c r="N38" s="4">
        <v>0</v>
      </c>
      <c r="O38" s="4">
        <v>7190.47</v>
      </c>
      <c r="P38" s="27"/>
      <c r="Q38" s="27">
        <f t="shared" si="0"/>
        <v>7190.47</v>
      </c>
    </row>
    <row r="39" spans="1:17" x14ac:dyDescent="0.3">
      <c r="A39" s="48" t="s">
        <v>28</v>
      </c>
      <c r="B39" s="42"/>
      <c r="C39" s="23" t="s">
        <v>53</v>
      </c>
      <c r="D39" s="5" t="s">
        <v>14</v>
      </c>
      <c r="E39" s="6" t="s">
        <v>15</v>
      </c>
      <c r="F39" s="7">
        <v>8869.44</v>
      </c>
      <c r="G39" s="7">
        <v>0</v>
      </c>
      <c r="H39" s="7">
        <v>0</v>
      </c>
      <c r="I39" s="7">
        <v>0</v>
      </c>
      <c r="J39" s="41">
        <v>8869.44</v>
      </c>
      <c r="K39" s="42"/>
      <c r="L39" s="7">
        <v>0</v>
      </c>
      <c r="M39" s="35"/>
      <c r="N39" s="7">
        <v>0</v>
      </c>
      <c r="O39" s="7">
        <v>8869.44</v>
      </c>
      <c r="P39" s="29"/>
      <c r="Q39" s="29">
        <f t="shared" si="0"/>
        <v>8869.44</v>
      </c>
    </row>
    <row r="40" spans="1:17" x14ac:dyDescent="0.3">
      <c r="A40" s="49" t="s">
        <v>28</v>
      </c>
      <c r="B40" s="42"/>
      <c r="C40" s="21" t="s">
        <v>54</v>
      </c>
      <c r="D40" s="2" t="s">
        <v>14</v>
      </c>
      <c r="E40" s="3" t="s">
        <v>15</v>
      </c>
      <c r="F40" s="4">
        <v>4878.04</v>
      </c>
      <c r="G40" s="4">
        <v>0</v>
      </c>
      <c r="H40" s="4">
        <v>0</v>
      </c>
      <c r="I40" s="4">
        <v>0</v>
      </c>
      <c r="J40" s="44">
        <v>4878.04</v>
      </c>
      <c r="K40" s="42"/>
      <c r="L40" s="4">
        <v>0</v>
      </c>
      <c r="M40" s="34"/>
      <c r="N40" s="4">
        <v>0</v>
      </c>
      <c r="O40" s="4">
        <v>4878.04</v>
      </c>
      <c r="P40" s="27"/>
      <c r="Q40" s="27">
        <f t="shared" si="0"/>
        <v>4878.04</v>
      </c>
    </row>
    <row r="41" spans="1:17" x14ac:dyDescent="0.3">
      <c r="A41" s="48" t="s">
        <v>28</v>
      </c>
      <c r="B41" s="42"/>
      <c r="C41" s="23" t="s">
        <v>55</v>
      </c>
      <c r="D41" s="5" t="s">
        <v>14</v>
      </c>
      <c r="E41" s="6" t="s">
        <v>15</v>
      </c>
      <c r="F41" s="7">
        <v>483.04</v>
      </c>
      <c r="G41" s="7">
        <v>0</v>
      </c>
      <c r="H41" s="7">
        <v>0</v>
      </c>
      <c r="I41" s="7">
        <v>0</v>
      </c>
      <c r="J41" s="41">
        <v>483.04</v>
      </c>
      <c r="K41" s="42"/>
      <c r="L41" s="7">
        <v>0</v>
      </c>
      <c r="M41" s="35"/>
      <c r="N41" s="7">
        <v>0</v>
      </c>
      <c r="O41" s="7">
        <v>483.04</v>
      </c>
      <c r="P41" s="29"/>
      <c r="Q41" s="29">
        <f t="shared" si="0"/>
        <v>483.04</v>
      </c>
    </row>
    <row r="42" spans="1:17" x14ac:dyDescent="0.3">
      <c r="A42" s="49" t="s">
        <v>28</v>
      </c>
      <c r="B42" s="42"/>
      <c r="C42" s="21" t="s">
        <v>56</v>
      </c>
      <c r="D42" s="2" t="s">
        <v>14</v>
      </c>
      <c r="E42" s="3" t="s">
        <v>15</v>
      </c>
      <c r="F42" s="4">
        <v>13510.88</v>
      </c>
      <c r="G42" s="4">
        <v>0</v>
      </c>
      <c r="H42" s="4">
        <v>0</v>
      </c>
      <c r="I42" s="4">
        <v>0</v>
      </c>
      <c r="J42" s="44">
        <v>13510.88</v>
      </c>
      <c r="K42" s="42"/>
      <c r="L42" s="4">
        <v>0</v>
      </c>
      <c r="M42" s="34"/>
      <c r="N42" s="4">
        <v>0</v>
      </c>
      <c r="O42" s="4">
        <v>13510.88</v>
      </c>
      <c r="P42" s="27"/>
      <c r="Q42" s="27">
        <f t="shared" si="0"/>
        <v>13510.88</v>
      </c>
    </row>
    <row r="43" spans="1:17" x14ac:dyDescent="0.3">
      <c r="A43" s="48" t="s">
        <v>28</v>
      </c>
      <c r="B43" s="42"/>
      <c r="C43" s="23" t="s">
        <v>57</v>
      </c>
      <c r="D43" s="5" t="s">
        <v>14</v>
      </c>
      <c r="E43" s="6" t="s">
        <v>15</v>
      </c>
      <c r="F43" s="7">
        <v>5910.53</v>
      </c>
      <c r="G43" s="7">
        <v>0</v>
      </c>
      <c r="H43" s="7">
        <v>0</v>
      </c>
      <c r="I43" s="7">
        <v>0</v>
      </c>
      <c r="J43" s="41">
        <v>5910.53</v>
      </c>
      <c r="K43" s="42"/>
      <c r="L43" s="7">
        <v>0</v>
      </c>
      <c r="M43" s="35"/>
      <c r="N43" s="7">
        <v>0</v>
      </c>
      <c r="O43" s="7">
        <v>5910.53</v>
      </c>
      <c r="P43" s="29"/>
      <c r="Q43" s="29">
        <f t="shared" si="0"/>
        <v>5910.53</v>
      </c>
    </row>
    <row r="44" spans="1:17" x14ac:dyDescent="0.3">
      <c r="A44" s="49" t="s">
        <v>28</v>
      </c>
      <c r="B44" s="42"/>
      <c r="C44" s="21" t="s">
        <v>58</v>
      </c>
      <c r="D44" s="2" t="s">
        <v>14</v>
      </c>
      <c r="E44" s="3" t="s">
        <v>15</v>
      </c>
      <c r="F44" s="4">
        <v>15350.94</v>
      </c>
      <c r="G44" s="4">
        <v>0</v>
      </c>
      <c r="H44" s="4">
        <v>0</v>
      </c>
      <c r="I44" s="4">
        <v>0</v>
      </c>
      <c r="J44" s="44">
        <v>15350.94</v>
      </c>
      <c r="K44" s="42"/>
      <c r="L44" s="4">
        <v>0</v>
      </c>
      <c r="M44" s="34"/>
      <c r="N44" s="4">
        <v>0</v>
      </c>
      <c r="O44" s="4">
        <v>15350.94</v>
      </c>
      <c r="P44" s="27"/>
      <c r="Q44" s="27">
        <f t="shared" si="0"/>
        <v>15350.94</v>
      </c>
    </row>
    <row r="45" spans="1:17" x14ac:dyDescent="0.3">
      <c r="A45" s="48" t="s">
        <v>28</v>
      </c>
      <c r="B45" s="42"/>
      <c r="C45" s="23" t="s">
        <v>59</v>
      </c>
      <c r="D45" s="5" t="s">
        <v>14</v>
      </c>
      <c r="E45" s="6" t="s">
        <v>15</v>
      </c>
      <c r="F45" s="7">
        <v>27694.1</v>
      </c>
      <c r="G45" s="7">
        <v>0</v>
      </c>
      <c r="H45" s="7">
        <v>0</v>
      </c>
      <c r="I45" s="7">
        <v>0</v>
      </c>
      <c r="J45" s="41">
        <v>27694.1</v>
      </c>
      <c r="K45" s="42"/>
      <c r="L45" s="7">
        <v>0</v>
      </c>
      <c r="M45" s="35"/>
      <c r="N45" s="7">
        <v>0</v>
      </c>
      <c r="O45" s="7">
        <v>27694.1</v>
      </c>
      <c r="P45" s="29"/>
      <c r="Q45" s="29">
        <f t="shared" si="0"/>
        <v>27694.1</v>
      </c>
    </row>
    <row r="46" spans="1:17" x14ac:dyDescent="0.3">
      <c r="A46" s="49" t="s">
        <v>28</v>
      </c>
      <c r="B46" s="42"/>
      <c r="C46" s="21" t="s">
        <v>60</v>
      </c>
      <c r="D46" s="2" t="s">
        <v>14</v>
      </c>
      <c r="E46" s="3" t="s">
        <v>15</v>
      </c>
      <c r="F46" s="4">
        <v>39658.959999999999</v>
      </c>
      <c r="G46" s="4">
        <v>0</v>
      </c>
      <c r="H46" s="4">
        <v>0</v>
      </c>
      <c r="I46" s="4">
        <v>0</v>
      </c>
      <c r="J46" s="44">
        <v>39658.959999999999</v>
      </c>
      <c r="K46" s="42"/>
      <c r="L46" s="4">
        <v>0</v>
      </c>
      <c r="M46" s="34"/>
      <c r="N46" s="4">
        <v>0</v>
      </c>
      <c r="O46" s="4">
        <v>39658.959999999999</v>
      </c>
      <c r="P46" s="27"/>
      <c r="Q46" s="27">
        <f t="shared" si="0"/>
        <v>39658.959999999999</v>
      </c>
    </row>
    <row r="47" spans="1:17" x14ac:dyDescent="0.3">
      <c r="A47" s="48" t="s">
        <v>28</v>
      </c>
      <c r="B47" s="42"/>
      <c r="C47" s="23" t="s">
        <v>61</v>
      </c>
      <c r="D47" s="5" t="s">
        <v>14</v>
      </c>
      <c r="E47" s="6" t="s">
        <v>15</v>
      </c>
      <c r="F47" s="7">
        <v>1527.82</v>
      </c>
      <c r="G47" s="7">
        <v>0</v>
      </c>
      <c r="H47" s="7">
        <v>0</v>
      </c>
      <c r="I47" s="7">
        <v>0</v>
      </c>
      <c r="J47" s="41">
        <v>1527.82</v>
      </c>
      <c r="K47" s="42"/>
      <c r="L47" s="7">
        <v>0</v>
      </c>
      <c r="M47" s="35"/>
      <c r="N47" s="7">
        <v>0</v>
      </c>
      <c r="O47" s="7">
        <v>1527.82</v>
      </c>
      <c r="P47" s="29"/>
      <c r="Q47" s="29">
        <f t="shared" si="0"/>
        <v>1527.82</v>
      </c>
    </row>
    <row r="48" spans="1:17" x14ac:dyDescent="0.3">
      <c r="A48" s="49" t="s">
        <v>28</v>
      </c>
      <c r="B48" s="42"/>
      <c r="C48" s="21" t="s">
        <v>62</v>
      </c>
      <c r="D48" s="2" t="s">
        <v>14</v>
      </c>
      <c r="E48" s="3" t="s">
        <v>15</v>
      </c>
      <c r="F48" s="4">
        <v>30228.68</v>
      </c>
      <c r="G48" s="4">
        <v>0</v>
      </c>
      <c r="H48" s="4">
        <v>0</v>
      </c>
      <c r="I48" s="4">
        <v>0</v>
      </c>
      <c r="J48" s="44">
        <v>30228.68</v>
      </c>
      <c r="K48" s="42"/>
      <c r="L48" s="4">
        <v>0</v>
      </c>
      <c r="M48" s="34"/>
      <c r="N48" s="4">
        <v>0</v>
      </c>
      <c r="O48" s="4">
        <v>30228.68</v>
      </c>
      <c r="P48" s="27"/>
      <c r="Q48" s="27">
        <f t="shared" si="0"/>
        <v>30228.68</v>
      </c>
    </row>
    <row r="49" spans="1:17" x14ac:dyDescent="0.3">
      <c r="A49" s="48" t="s">
        <v>28</v>
      </c>
      <c r="B49" s="42"/>
      <c r="C49" s="23" t="s">
        <v>63</v>
      </c>
      <c r="D49" s="5" t="s">
        <v>14</v>
      </c>
      <c r="E49" s="6" t="s">
        <v>15</v>
      </c>
      <c r="F49" s="7">
        <v>8992.36</v>
      </c>
      <c r="G49" s="7">
        <v>0</v>
      </c>
      <c r="H49" s="7">
        <v>0</v>
      </c>
      <c r="I49" s="7">
        <v>0</v>
      </c>
      <c r="J49" s="41">
        <v>8992.36</v>
      </c>
      <c r="K49" s="42"/>
      <c r="L49" s="7">
        <v>0</v>
      </c>
      <c r="M49" s="35"/>
      <c r="N49" s="7">
        <v>0</v>
      </c>
      <c r="O49" s="7">
        <v>8992.36</v>
      </c>
      <c r="P49" s="29"/>
      <c r="Q49" s="29">
        <f t="shared" si="0"/>
        <v>8992.36</v>
      </c>
    </row>
    <row r="50" spans="1:17" x14ac:dyDescent="0.3">
      <c r="A50" s="49" t="s">
        <v>28</v>
      </c>
      <c r="B50" s="42"/>
      <c r="C50" s="21" t="s">
        <v>64</v>
      </c>
      <c r="D50" s="2" t="s">
        <v>14</v>
      </c>
      <c r="E50" s="3" t="s">
        <v>15</v>
      </c>
      <c r="F50" s="4">
        <v>152450.9</v>
      </c>
      <c r="G50" s="4">
        <v>0</v>
      </c>
      <c r="H50" s="4">
        <v>0</v>
      </c>
      <c r="I50" s="4">
        <v>0</v>
      </c>
      <c r="J50" s="44">
        <v>152450.9</v>
      </c>
      <c r="K50" s="42"/>
      <c r="L50" s="4">
        <v>0</v>
      </c>
      <c r="M50" s="34"/>
      <c r="N50" s="4">
        <v>0</v>
      </c>
      <c r="O50" s="4">
        <v>152450.9</v>
      </c>
      <c r="P50" s="27"/>
      <c r="Q50" s="27">
        <f t="shared" si="0"/>
        <v>152450.9</v>
      </c>
    </row>
    <row r="51" spans="1:17" x14ac:dyDescent="0.3">
      <c r="A51" s="48" t="s">
        <v>28</v>
      </c>
      <c r="B51" s="42"/>
      <c r="C51" s="23" t="s">
        <v>65</v>
      </c>
      <c r="D51" s="5" t="s">
        <v>14</v>
      </c>
      <c r="E51" s="6" t="s">
        <v>15</v>
      </c>
      <c r="F51" s="7">
        <v>3033.58</v>
      </c>
      <c r="G51" s="7">
        <v>0</v>
      </c>
      <c r="H51" s="7">
        <v>0</v>
      </c>
      <c r="I51" s="7">
        <v>0</v>
      </c>
      <c r="J51" s="41">
        <v>3033.58</v>
      </c>
      <c r="K51" s="42"/>
      <c r="L51" s="7">
        <v>0</v>
      </c>
      <c r="M51" s="35"/>
      <c r="N51" s="7">
        <v>0</v>
      </c>
      <c r="O51" s="7">
        <v>3033.58</v>
      </c>
      <c r="P51" s="29"/>
      <c r="Q51" s="29">
        <f t="shared" si="0"/>
        <v>3033.58</v>
      </c>
    </row>
    <row r="52" spans="1:17" x14ac:dyDescent="0.3">
      <c r="A52" s="49" t="s">
        <v>66</v>
      </c>
      <c r="B52" s="42"/>
      <c r="C52" s="21" t="s">
        <v>67</v>
      </c>
      <c r="D52" s="2" t="s">
        <v>14</v>
      </c>
      <c r="E52" s="3" t="s">
        <v>15</v>
      </c>
      <c r="F52" s="4">
        <v>6166.96</v>
      </c>
      <c r="G52" s="4">
        <v>0</v>
      </c>
      <c r="H52" s="4">
        <v>0</v>
      </c>
      <c r="I52" s="4">
        <v>0</v>
      </c>
      <c r="J52" s="44">
        <v>6166.96</v>
      </c>
      <c r="K52" s="42"/>
      <c r="L52" s="4">
        <v>0</v>
      </c>
      <c r="M52" s="34"/>
      <c r="N52" s="4">
        <v>0</v>
      </c>
      <c r="O52" s="4">
        <v>6166.96</v>
      </c>
      <c r="P52" s="27"/>
      <c r="Q52" s="27">
        <f t="shared" si="0"/>
        <v>6166.96</v>
      </c>
    </row>
    <row r="53" spans="1:17" x14ac:dyDescent="0.3">
      <c r="A53" s="48" t="s">
        <v>28</v>
      </c>
      <c r="B53" s="42"/>
      <c r="C53" s="23" t="s">
        <v>68</v>
      </c>
      <c r="D53" s="5" t="s">
        <v>14</v>
      </c>
      <c r="E53" s="6" t="s">
        <v>15</v>
      </c>
      <c r="F53" s="7">
        <v>2553.96</v>
      </c>
      <c r="G53" s="7">
        <v>0</v>
      </c>
      <c r="H53" s="7">
        <v>0</v>
      </c>
      <c r="I53" s="7">
        <v>0</v>
      </c>
      <c r="J53" s="41">
        <v>2553.96</v>
      </c>
      <c r="K53" s="42"/>
      <c r="L53" s="7">
        <v>0</v>
      </c>
      <c r="M53" s="35"/>
      <c r="N53" s="7">
        <v>0</v>
      </c>
      <c r="O53" s="7">
        <v>2553.96</v>
      </c>
      <c r="P53" s="29"/>
      <c r="Q53" s="29">
        <f t="shared" si="0"/>
        <v>2553.96</v>
      </c>
    </row>
    <row r="54" spans="1:17" x14ac:dyDescent="0.3">
      <c r="A54" s="49" t="s">
        <v>28</v>
      </c>
      <c r="B54" s="42"/>
      <c r="C54" s="21" t="s">
        <v>69</v>
      </c>
      <c r="D54" s="2" t="s">
        <v>14</v>
      </c>
      <c r="E54" s="3" t="s">
        <v>15</v>
      </c>
      <c r="F54" s="4">
        <v>16755.560000000001</v>
      </c>
      <c r="G54" s="4">
        <v>0</v>
      </c>
      <c r="H54" s="4">
        <v>0</v>
      </c>
      <c r="I54" s="4">
        <v>0</v>
      </c>
      <c r="J54" s="44">
        <v>16755.560000000001</v>
      </c>
      <c r="K54" s="42"/>
      <c r="L54" s="4">
        <v>0</v>
      </c>
      <c r="M54" s="34"/>
      <c r="N54" s="4">
        <v>0</v>
      </c>
      <c r="O54" s="4">
        <v>16755.560000000001</v>
      </c>
      <c r="P54" s="27"/>
      <c r="Q54" s="27">
        <f t="shared" si="0"/>
        <v>16755.560000000001</v>
      </c>
    </row>
    <row r="55" spans="1:17" x14ac:dyDescent="0.3">
      <c r="A55" s="39" t="s">
        <v>28</v>
      </c>
      <c r="B55" s="40"/>
      <c r="C55" s="23" t="s">
        <v>70</v>
      </c>
      <c r="D55" s="23" t="s">
        <v>14</v>
      </c>
      <c r="E55" s="24" t="s">
        <v>15</v>
      </c>
      <c r="F55" s="7">
        <v>15084.61</v>
      </c>
      <c r="G55" s="7">
        <v>0</v>
      </c>
      <c r="H55" s="7">
        <v>0</v>
      </c>
      <c r="I55" s="7">
        <v>0</v>
      </c>
      <c r="J55" s="41">
        <v>15084.61</v>
      </c>
      <c r="K55" s="42"/>
      <c r="L55" s="7">
        <v>0</v>
      </c>
      <c r="M55" s="35"/>
      <c r="N55" s="7">
        <v>0</v>
      </c>
      <c r="O55" s="7">
        <v>15084.61</v>
      </c>
      <c r="P55" s="29"/>
      <c r="Q55" s="29">
        <f t="shared" si="0"/>
        <v>15084.61</v>
      </c>
    </row>
    <row r="56" spans="1:17" x14ac:dyDescent="0.3">
      <c r="A56" s="43" t="s">
        <v>28</v>
      </c>
      <c r="B56" s="40"/>
      <c r="C56" s="21" t="s">
        <v>71</v>
      </c>
      <c r="D56" s="21" t="s">
        <v>14</v>
      </c>
      <c r="E56" s="22" t="s">
        <v>15</v>
      </c>
      <c r="F56" s="4">
        <v>4.22</v>
      </c>
      <c r="G56" s="4">
        <v>0</v>
      </c>
      <c r="H56" s="4">
        <v>0</v>
      </c>
      <c r="I56" s="4">
        <v>0</v>
      </c>
      <c r="J56" s="44">
        <v>4.22</v>
      </c>
      <c r="K56" s="42"/>
      <c r="L56" s="4">
        <v>0</v>
      </c>
      <c r="M56" s="34"/>
      <c r="N56" s="4">
        <v>0</v>
      </c>
      <c r="O56" s="4">
        <v>4.22</v>
      </c>
      <c r="P56" s="27"/>
      <c r="Q56" s="27">
        <f t="shared" si="0"/>
        <v>4.22</v>
      </c>
    </row>
    <row r="57" spans="1:17" x14ac:dyDescent="0.3">
      <c r="A57" s="39" t="s">
        <v>28</v>
      </c>
      <c r="B57" s="40"/>
      <c r="C57" s="23" t="s">
        <v>72</v>
      </c>
      <c r="D57" s="23" t="s">
        <v>14</v>
      </c>
      <c r="E57" s="24" t="s">
        <v>15</v>
      </c>
      <c r="F57" s="7">
        <v>1029.1400000000001</v>
      </c>
      <c r="G57" s="7">
        <v>0</v>
      </c>
      <c r="H57" s="7">
        <v>0</v>
      </c>
      <c r="I57" s="7">
        <v>0</v>
      </c>
      <c r="J57" s="41">
        <v>1029.1400000000001</v>
      </c>
      <c r="K57" s="42"/>
      <c r="L57" s="7">
        <v>0</v>
      </c>
      <c r="M57" s="35"/>
      <c r="N57" s="7">
        <v>0</v>
      </c>
      <c r="O57" s="7">
        <v>1029.1400000000001</v>
      </c>
      <c r="P57" s="29"/>
      <c r="Q57" s="29">
        <f t="shared" si="0"/>
        <v>1029.1400000000001</v>
      </c>
    </row>
    <row r="58" spans="1:17" x14ac:dyDescent="0.3">
      <c r="A58" s="43" t="s">
        <v>28</v>
      </c>
      <c r="B58" s="40"/>
      <c r="C58" s="21" t="s">
        <v>73</v>
      </c>
      <c r="D58" s="21" t="s">
        <v>14</v>
      </c>
      <c r="E58" s="22" t="s">
        <v>15</v>
      </c>
      <c r="F58" s="4">
        <v>2302.86</v>
      </c>
      <c r="G58" s="4">
        <v>0</v>
      </c>
      <c r="H58" s="4">
        <v>0</v>
      </c>
      <c r="I58" s="4">
        <v>0</v>
      </c>
      <c r="J58" s="44">
        <v>2302.86</v>
      </c>
      <c r="K58" s="42"/>
      <c r="L58" s="4">
        <v>0</v>
      </c>
      <c r="M58" s="34"/>
      <c r="N58" s="4">
        <v>0</v>
      </c>
      <c r="O58" s="4">
        <v>2302.86</v>
      </c>
      <c r="P58" s="27"/>
      <c r="Q58" s="27">
        <f t="shared" si="0"/>
        <v>2302.86</v>
      </c>
    </row>
    <row r="59" spans="1:17" x14ac:dyDescent="0.3">
      <c r="A59" s="39" t="s">
        <v>28</v>
      </c>
      <c r="B59" s="40"/>
      <c r="C59" s="23" t="s">
        <v>74</v>
      </c>
      <c r="D59" s="23" t="s">
        <v>14</v>
      </c>
      <c r="E59" s="24" t="s">
        <v>15</v>
      </c>
      <c r="F59" s="7">
        <v>886.48</v>
      </c>
      <c r="G59" s="7">
        <v>0</v>
      </c>
      <c r="H59" s="7">
        <v>0</v>
      </c>
      <c r="I59" s="7">
        <v>0</v>
      </c>
      <c r="J59" s="41">
        <v>886.48</v>
      </c>
      <c r="K59" s="42"/>
      <c r="L59" s="7">
        <v>0</v>
      </c>
      <c r="M59" s="35"/>
      <c r="N59" s="7">
        <v>0</v>
      </c>
      <c r="O59" s="7">
        <v>886.48</v>
      </c>
      <c r="P59" s="29"/>
      <c r="Q59" s="29">
        <f t="shared" si="0"/>
        <v>886.48</v>
      </c>
    </row>
    <row r="60" spans="1:17" x14ac:dyDescent="0.3">
      <c r="A60" s="43" t="s">
        <v>28</v>
      </c>
      <c r="B60" s="40"/>
      <c r="C60" s="21" t="s">
        <v>75</v>
      </c>
      <c r="D60" s="21" t="s">
        <v>14</v>
      </c>
      <c r="E60" s="22" t="s">
        <v>15</v>
      </c>
      <c r="F60" s="4">
        <v>436.92</v>
      </c>
      <c r="G60" s="4">
        <v>0</v>
      </c>
      <c r="H60" s="4">
        <v>0</v>
      </c>
      <c r="I60" s="4">
        <v>0</v>
      </c>
      <c r="J60" s="44">
        <v>436.92</v>
      </c>
      <c r="K60" s="42"/>
      <c r="L60" s="4">
        <v>0</v>
      </c>
      <c r="M60" s="34"/>
      <c r="N60" s="4">
        <v>0</v>
      </c>
      <c r="O60" s="4">
        <v>436.92</v>
      </c>
      <c r="P60" s="27"/>
      <c r="Q60" s="27">
        <f t="shared" si="0"/>
        <v>436.92</v>
      </c>
    </row>
    <row r="61" spans="1:17" x14ac:dyDescent="0.3">
      <c r="A61" s="39" t="s">
        <v>28</v>
      </c>
      <c r="B61" s="40"/>
      <c r="C61" s="23" t="s">
        <v>76</v>
      </c>
      <c r="D61" s="23" t="s">
        <v>14</v>
      </c>
      <c r="E61" s="24" t="s">
        <v>15</v>
      </c>
      <c r="F61" s="7">
        <v>6461.22</v>
      </c>
      <c r="G61" s="7">
        <v>0</v>
      </c>
      <c r="H61" s="7">
        <v>0</v>
      </c>
      <c r="I61" s="7">
        <v>0</v>
      </c>
      <c r="J61" s="41">
        <v>6461.22</v>
      </c>
      <c r="K61" s="42"/>
      <c r="L61" s="7">
        <v>0</v>
      </c>
      <c r="M61" s="35"/>
      <c r="N61" s="7">
        <v>0</v>
      </c>
      <c r="O61" s="7">
        <v>6461.22</v>
      </c>
      <c r="P61" s="29"/>
      <c r="Q61" s="29">
        <f t="shared" si="0"/>
        <v>6461.22</v>
      </c>
    </row>
    <row r="62" spans="1:17" x14ac:dyDescent="0.3">
      <c r="A62" s="43" t="s">
        <v>28</v>
      </c>
      <c r="B62" s="40"/>
      <c r="C62" s="21" t="s">
        <v>77</v>
      </c>
      <c r="D62" s="21" t="s">
        <v>14</v>
      </c>
      <c r="E62" s="22" t="s">
        <v>15</v>
      </c>
      <c r="F62" s="4">
        <v>14573.97</v>
      </c>
      <c r="G62" s="4">
        <v>0</v>
      </c>
      <c r="H62" s="4">
        <v>0</v>
      </c>
      <c r="I62" s="4">
        <v>0</v>
      </c>
      <c r="J62" s="44">
        <v>14573.97</v>
      </c>
      <c r="K62" s="42"/>
      <c r="L62" s="4">
        <v>0</v>
      </c>
      <c r="M62" s="34"/>
      <c r="N62" s="4">
        <v>0</v>
      </c>
      <c r="O62" s="4">
        <v>14573.97</v>
      </c>
      <c r="P62" s="27"/>
      <c r="Q62" s="27">
        <f t="shared" si="0"/>
        <v>14573.97</v>
      </c>
    </row>
    <row r="63" spans="1:17" x14ac:dyDescent="0.3">
      <c r="A63" s="39" t="s">
        <v>28</v>
      </c>
      <c r="B63" s="40"/>
      <c r="C63" s="23" t="s">
        <v>78</v>
      </c>
      <c r="D63" s="23" t="s">
        <v>14</v>
      </c>
      <c r="E63" s="24" t="s">
        <v>15</v>
      </c>
      <c r="F63" s="7">
        <v>247334.96</v>
      </c>
      <c r="G63" s="7">
        <v>0</v>
      </c>
      <c r="H63" s="7">
        <v>0</v>
      </c>
      <c r="I63" s="7">
        <v>0</v>
      </c>
      <c r="J63" s="41">
        <v>247334.96</v>
      </c>
      <c r="K63" s="42"/>
      <c r="L63" s="7">
        <v>0</v>
      </c>
      <c r="M63" s="35"/>
      <c r="N63" s="7">
        <v>0</v>
      </c>
      <c r="O63" s="7">
        <v>247334.96</v>
      </c>
      <c r="P63" s="29"/>
      <c r="Q63" s="29">
        <f t="shared" si="0"/>
        <v>247334.96</v>
      </c>
    </row>
    <row r="64" spans="1:17" x14ac:dyDescent="0.3">
      <c r="A64" s="50" t="s">
        <v>79</v>
      </c>
      <c r="B64" s="51"/>
      <c r="C64" s="51"/>
      <c r="D64" s="51"/>
      <c r="E64" s="51"/>
      <c r="F64" s="8">
        <v>9857845.1999999993</v>
      </c>
      <c r="G64" s="8">
        <v>0.21</v>
      </c>
      <c r="H64" s="8">
        <v>0</v>
      </c>
      <c r="I64" s="8">
        <v>0</v>
      </c>
      <c r="J64" s="52">
        <v>9857845.4100000001</v>
      </c>
      <c r="K64" s="53"/>
      <c r="L64" s="8">
        <v>819132.84</v>
      </c>
      <c r="M64" s="36"/>
      <c r="N64" s="8">
        <v>-3191.96</v>
      </c>
      <c r="O64" s="8">
        <v>10673786.289999999</v>
      </c>
      <c r="P64" s="25">
        <f>SUM(P6:P63)</f>
        <v>-40396.29</v>
      </c>
      <c r="Q64" s="25">
        <f>SUM(Q6:Q63)</f>
        <v>10633390.000000002</v>
      </c>
    </row>
    <row r="65" spans="1:17" x14ac:dyDescent="0.3">
      <c r="A65" s="43" t="s">
        <v>80</v>
      </c>
      <c r="B65" s="40"/>
      <c r="C65" s="21" t="s">
        <v>81</v>
      </c>
      <c r="D65" s="21" t="s">
        <v>14</v>
      </c>
      <c r="E65" s="22" t="s">
        <v>15</v>
      </c>
      <c r="F65" s="4">
        <v>92042.26</v>
      </c>
      <c r="G65" s="4">
        <v>0</v>
      </c>
      <c r="H65" s="4">
        <v>0</v>
      </c>
      <c r="I65" s="4">
        <v>0</v>
      </c>
      <c r="J65" s="44">
        <v>92042.26</v>
      </c>
      <c r="K65" s="42"/>
      <c r="L65" s="4">
        <v>0</v>
      </c>
      <c r="M65" s="34"/>
      <c r="N65" s="4">
        <v>0</v>
      </c>
      <c r="O65" s="4">
        <v>92042.26</v>
      </c>
      <c r="P65" s="27"/>
      <c r="Q65" s="27">
        <f t="shared" si="0"/>
        <v>92042.26</v>
      </c>
    </row>
    <row r="66" spans="1:17" x14ac:dyDescent="0.3">
      <c r="A66" s="39" t="s">
        <v>82</v>
      </c>
      <c r="B66" s="40"/>
      <c r="C66" s="23" t="s">
        <v>83</v>
      </c>
      <c r="D66" s="23" t="s">
        <v>84</v>
      </c>
      <c r="E66" s="24" t="s">
        <v>20</v>
      </c>
      <c r="F66" s="7">
        <v>57235.25</v>
      </c>
      <c r="G66" s="7">
        <v>0</v>
      </c>
      <c r="H66" s="7">
        <v>0</v>
      </c>
      <c r="I66" s="7">
        <v>0</v>
      </c>
      <c r="J66" s="41">
        <v>57235.25</v>
      </c>
      <c r="K66" s="42"/>
      <c r="L66" s="7">
        <v>0</v>
      </c>
      <c r="M66" s="35"/>
      <c r="N66" s="7">
        <v>0</v>
      </c>
      <c r="O66" s="7">
        <v>57235.25</v>
      </c>
      <c r="P66" s="29"/>
      <c r="Q66" s="29">
        <f t="shared" si="0"/>
        <v>57235.25</v>
      </c>
    </row>
    <row r="67" spans="1:17" x14ac:dyDescent="0.3">
      <c r="A67" s="43" t="s">
        <v>85</v>
      </c>
      <c r="B67" s="40"/>
      <c r="C67" s="21" t="s">
        <v>86</v>
      </c>
      <c r="D67" s="21" t="s">
        <v>14</v>
      </c>
      <c r="E67" s="22" t="s">
        <v>15</v>
      </c>
      <c r="F67" s="4">
        <v>35766.99</v>
      </c>
      <c r="G67" s="4">
        <v>0</v>
      </c>
      <c r="H67" s="4">
        <v>0</v>
      </c>
      <c r="I67" s="4">
        <v>0</v>
      </c>
      <c r="J67" s="44">
        <v>35766.99</v>
      </c>
      <c r="K67" s="42"/>
      <c r="L67" s="4">
        <v>0</v>
      </c>
      <c r="M67" s="34"/>
      <c r="N67" s="4">
        <v>0</v>
      </c>
      <c r="O67" s="4">
        <v>35766.99</v>
      </c>
      <c r="P67" s="27"/>
      <c r="Q67" s="27">
        <f t="shared" si="0"/>
        <v>35766.99</v>
      </c>
    </row>
    <row r="68" spans="1:17" x14ac:dyDescent="0.3">
      <c r="A68" s="39" t="s">
        <v>85</v>
      </c>
      <c r="B68" s="40"/>
      <c r="C68" s="23" t="s">
        <v>87</v>
      </c>
      <c r="D68" s="23" t="s">
        <v>14</v>
      </c>
      <c r="E68" s="24" t="s">
        <v>15</v>
      </c>
      <c r="F68" s="7">
        <v>2512.38</v>
      </c>
      <c r="G68" s="7">
        <v>0</v>
      </c>
      <c r="H68" s="7">
        <v>0</v>
      </c>
      <c r="I68" s="7">
        <v>0</v>
      </c>
      <c r="J68" s="41">
        <v>2512.38</v>
      </c>
      <c r="K68" s="42"/>
      <c r="L68" s="7">
        <v>0</v>
      </c>
      <c r="M68" s="35"/>
      <c r="N68" s="7">
        <v>0</v>
      </c>
      <c r="O68" s="7">
        <v>2512.38</v>
      </c>
      <c r="P68" s="29"/>
      <c r="Q68" s="29">
        <f t="shared" si="0"/>
        <v>2512.38</v>
      </c>
    </row>
    <row r="69" spans="1:17" x14ac:dyDescent="0.3">
      <c r="A69" s="43" t="s">
        <v>85</v>
      </c>
      <c r="B69" s="40"/>
      <c r="C69" s="21" t="s">
        <v>88</v>
      </c>
      <c r="D69" s="21" t="s">
        <v>14</v>
      </c>
      <c r="E69" s="22" t="s">
        <v>15</v>
      </c>
      <c r="F69" s="4">
        <v>17610.759999999998</v>
      </c>
      <c r="G69" s="4">
        <v>0</v>
      </c>
      <c r="H69" s="4">
        <v>0</v>
      </c>
      <c r="I69" s="4">
        <v>0</v>
      </c>
      <c r="J69" s="44">
        <v>17610.759999999998</v>
      </c>
      <c r="K69" s="42"/>
      <c r="L69" s="4">
        <v>0</v>
      </c>
      <c r="M69" s="34"/>
      <c r="N69" s="4">
        <v>0</v>
      </c>
      <c r="O69" s="4">
        <v>17610.759999999998</v>
      </c>
      <c r="P69" s="27"/>
      <c r="Q69" s="27">
        <f t="shared" si="0"/>
        <v>17610.759999999998</v>
      </c>
    </row>
    <row r="70" spans="1:17" x14ac:dyDescent="0.3">
      <c r="A70" s="39" t="s">
        <v>85</v>
      </c>
      <c r="B70" s="40"/>
      <c r="C70" s="23" t="s">
        <v>89</v>
      </c>
      <c r="D70" s="23" t="s">
        <v>14</v>
      </c>
      <c r="E70" s="24" t="s">
        <v>15</v>
      </c>
      <c r="F70" s="7">
        <v>4384.1000000000004</v>
      </c>
      <c r="G70" s="7">
        <v>0</v>
      </c>
      <c r="H70" s="7">
        <v>0</v>
      </c>
      <c r="I70" s="7">
        <v>0</v>
      </c>
      <c r="J70" s="41">
        <v>4384.1000000000004</v>
      </c>
      <c r="K70" s="42"/>
      <c r="L70" s="7">
        <v>0</v>
      </c>
      <c r="M70" s="35"/>
      <c r="N70" s="7">
        <v>0</v>
      </c>
      <c r="O70" s="7">
        <v>4384.1000000000004</v>
      </c>
      <c r="P70" s="29"/>
      <c r="Q70" s="29">
        <f t="shared" si="0"/>
        <v>4384.1000000000004</v>
      </c>
    </row>
    <row r="71" spans="1:17" x14ac:dyDescent="0.3">
      <c r="A71" s="43" t="s">
        <v>85</v>
      </c>
      <c r="B71" s="40"/>
      <c r="C71" s="21" t="s">
        <v>90</v>
      </c>
      <c r="D71" s="21" t="s">
        <v>14</v>
      </c>
      <c r="E71" s="22" t="s">
        <v>15</v>
      </c>
      <c r="F71" s="4">
        <v>20802.810000000001</v>
      </c>
      <c r="G71" s="4">
        <v>0</v>
      </c>
      <c r="H71" s="4">
        <v>0</v>
      </c>
      <c r="I71" s="4">
        <v>0</v>
      </c>
      <c r="J71" s="44">
        <v>20802.810000000001</v>
      </c>
      <c r="K71" s="42"/>
      <c r="L71" s="4">
        <v>0</v>
      </c>
      <c r="M71" s="34"/>
      <c r="N71" s="4">
        <v>0</v>
      </c>
      <c r="O71" s="4">
        <v>20802.810000000001</v>
      </c>
      <c r="P71" s="27"/>
      <c r="Q71" s="27">
        <f t="shared" ref="Q71:Q134" si="1">O71+P71</f>
        <v>20802.810000000001</v>
      </c>
    </row>
    <row r="72" spans="1:17" x14ac:dyDescent="0.3">
      <c r="A72" s="39" t="s">
        <v>91</v>
      </c>
      <c r="B72" s="40"/>
      <c r="C72" s="23" t="s">
        <v>92</v>
      </c>
      <c r="D72" s="23" t="s">
        <v>18</v>
      </c>
      <c r="E72" s="24" t="s">
        <v>20</v>
      </c>
      <c r="F72" s="7">
        <v>60380.97</v>
      </c>
      <c r="G72" s="7">
        <v>0</v>
      </c>
      <c r="H72" s="7">
        <v>0</v>
      </c>
      <c r="I72" s="7">
        <v>0</v>
      </c>
      <c r="J72" s="41">
        <v>60380.97</v>
      </c>
      <c r="K72" s="42"/>
      <c r="L72" s="7">
        <v>0</v>
      </c>
      <c r="M72" s="35"/>
      <c r="N72" s="7">
        <v>0</v>
      </c>
      <c r="O72" s="7">
        <v>60380.97</v>
      </c>
      <c r="P72" s="29"/>
      <c r="Q72" s="29">
        <f t="shared" si="1"/>
        <v>60380.97</v>
      </c>
    </row>
    <row r="73" spans="1:17" x14ac:dyDescent="0.3">
      <c r="A73" s="43" t="s">
        <v>93</v>
      </c>
      <c r="B73" s="40"/>
      <c r="C73" s="21" t="s">
        <v>94</v>
      </c>
      <c r="D73" s="21" t="s">
        <v>14</v>
      </c>
      <c r="E73" s="22" t="s">
        <v>15</v>
      </c>
      <c r="F73" s="4">
        <v>35789.67</v>
      </c>
      <c r="G73" s="4">
        <v>0</v>
      </c>
      <c r="H73" s="4">
        <v>0</v>
      </c>
      <c r="I73" s="4">
        <v>0</v>
      </c>
      <c r="J73" s="44">
        <v>35789.67</v>
      </c>
      <c r="K73" s="42"/>
      <c r="L73" s="4">
        <v>0</v>
      </c>
      <c r="M73" s="34"/>
      <c r="N73" s="4">
        <v>0</v>
      </c>
      <c r="O73" s="4">
        <v>35789.67</v>
      </c>
      <c r="P73" s="27"/>
      <c r="Q73" s="27">
        <f t="shared" si="1"/>
        <v>35789.67</v>
      </c>
    </row>
    <row r="74" spans="1:17" x14ac:dyDescent="0.3">
      <c r="A74" s="39" t="s">
        <v>95</v>
      </c>
      <c r="B74" s="40"/>
      <c r="C74" s="23" t="s">
        <v>96</v>
      </c>
      <c r="D74" s="23" t="s">
        <v>18</v>
      </c>
      <c r="E74" s="24" t="s">
        <v>20</v>
      </c>
      <c r="F74" s="7">
        <v>43856.69</v>
      </c>
      <c r="G74" s="7">
        <v>0</v>
      </c>
      <c r="H74" s="7">
        <v>0</v>
      </c>
      <c r="I74" s="7">
        <v>0</v>
      </c>
      <c r="J74" s="41">
        <v>43856.69</v>
      </c>
      <c r="K74" s="42"/>
      <c r="L74" s="7">
        <v>0</v>
      </c>
      <c r="M74" s="35"/>
      <c r="N74" s="7">
        <v>0</v>
      </c>
      <c r="O74" s="7">
        <v>43856.69</v>
      </c>
      <c r="P74" s="29"/>
      <c r="Q74" s="29">
        <f t="shared" si="1"/>
        <v>43856.69</v>
      </c>
    </row>
    <row r="75" spans="1:17" x14ac:dyDescent="0.3">
      <c r="A75" s="43" t="s">
        <v>97</v>
      </c>
      <c r="B75" s="40"/>
      <c r="C75" s="21" t="s">
        <v>98</v>
      </c>
      <c r="D75" s="21" t="s">
        <v>14</v>
      </c>
      <c r="E75" s="22" t="s">
        <v>15</v>
      </c>
      <c r="F75" s="4">
        <v>8065.02</v>
      </c>
      <c r="G75" s="4">
        <v>0</v>
      </c>
      <c r="H75" s="4">
        <v>0</v>
      </c>
      <c r="I75" s="4">
        <v>0</v>
      </c>
      <c r="J75" s="44">
        <v>8065.02</v>
      </c>
      <c r="K75" s="42"/>
      <c r="L75" s="4">
        <v>0</v>
      </c>
      <c r="M75" s="34"/>
      <c r="N75" s="4">
        <v>0</v>
      </c>
      <c r="O75" s="4">
        <v>8065.02</v>
      </c>
      <c r="P75" s="27"/>
      <c r="Q75" s="27">
        <f t="shared" si="1"/>
        <v>8065.02</v>
      </c>
    </row>
    <row r="76" spans="1:17" x14ac:dyDescent="0.3">
      <c r="A76" s="39" t="s">
        <v>97</v>
      </c>
      <c r="B76" s="40"/>
      <c r="C76" s="23" t="s">
        <v>99</v>
      </c>
      <c r="D76" s="23" t="s">
        <v>14</v>
      </c>
      <c r="E76" s="24" t="s">
        <v>15</v>
      </c>
      <c r="F76" s="7">
        <v>7373.95</v>
      </c>
      <c r="G76" s="7">
        <v>0</v>
      </c>
      <c r="H76" s="7">
        <v>0</v>
      </c>
      <c r="I76" s="7">
        <v>0</v>
      </c>
      <c r="J76" s="41">
        <v>7373.95</v>
      </c>
      <c r="K76" s="42"/>
      <c r="L76" s="7">
        <v>0</v>
      </c>
      <c r="M76" s="35"/>
      <c r="N76" s="7">
        <v>0</v>
      </c>
      <c r="O76" s="7">
        <v>7373.95</v>
      </c>
      <c r="P76" s="29"/>
      <c r="Q76" s="29">
        <f t="shared" si="1"/>
        <v>7373.95</v>
      </c>
    </row>
    <row r="77" spans="1:17" x14ac:dyDescent="0.3">
      <c r="A77" s="43" t="s">
        <v>97</v>
      </c>
      <c r="B77" s="40"/>
      <c r="C77" s="21" t="s">
        <v>100</v>
      </c>
      <c r="D77" s="21" t="s">
        <v>14</v>
      </c>
      <c r="E77" s="22" t="s">
        <v>15</v>
      </c>
      <c r="F77" s="4">
        <v>2623.79</v>
      </c>
      <c r="G77" s="4">
        <v>0</v>
      </c>
      <c r="H77" s="4">
        <v>0</v>
      </c>
      <c r="I77" s="4">
        <v>0</v>
      </c>
      <c r="J77" s="44">
        <v>2623.79</v>
      </c>
      <c r="K77" s="42"/>
      <c r="L77" s="4">
        <v>0</v>
      </c>
      <c r="M77" s="34"/>
      <c r="N77" s="4">
        <v>0</v>
      </c>
      <c r="O77" s="4">
        <v>2623.79</v>
      </c>
      <c r="P77" s="27"/>
      <c r="Q77" s="27">
        <f t="shared" si="1"/>
        <v>2623.79</v>
      </c>
    </row>
    <row r="78" spans="1:17" x14ac:dyDescent="0.3">
      <c r="A78" s="39" t="s">
        <v>97</v>
      </c>
      <c r="B78" s="40"/>
      <c r="C78" s="23" t="s">
        <v>101</v>
      </c>
      <c r="D78" s="23" t="s">
        <v>14</v>
      </c>
      <c r="E78" s="24" t="s">
        <v>15</v>
      </c>
      <c r="F78" s="7">
        <v>6789.82</v>
      </c>
      <c r="G78" s="7">
        <v>0</v>
      </c>
      <c r="H78" s="7">
        <v>0</v>
      </c>
      <c r="I78" s="7">
        <v>0</v>
      </c>
      <c r="J78" s="41">
        <v>6789.82</v>
      </c>
      <c r="K78" s="42"/>
      <c r="L78" s="7">
        <v>0</v>
      </c>
      <c r="M78" s="35"/>
      <c r="N78" s="7">
        <v>0</v>
      </c>
      <c r="O78" s="7">
        <v>6789.82</v>
      </c>
      <c r="P78" s="29"/>
      <c r="Q78" s="29">
        <f t="shared" si="1"/>
        <v>6789.82</v>
      </c>
    </row>
    <row r="79" spans="1:17" x14ac:dyDescent="0.3">
      <c r="A79" s="43" t="s">
        <v>97</v>
      </c>
      <c r="B79" s="40"/>
      <c r="C79" s="21" t="s">
        <v>102</v>
      </c>
      <c r="D79" s="21" t="s">
        <v>14</v>
      </c>
      <c r="E79" s="22" t="s">
        <v>15</v>
      </c>
      <c r="F79" s="4">
        <v>15215.48</v>
      </c>
      <c r="G79" s="4">
        <v>0</v>
      </c>
      <c r="H79" s="4">
        <v>0</v>
      </c>
      <c r="I79" s="4">
        <v>0</v>
      </c>
      <c r="J79" s="44">
        <v>15215.48</v>
      </c>
      <c r="K79" s="42"/>
      <c r="L79" s="4">
        <v>0</v>
      </c>
      <c r="M79" s="34"/>
      <c r="N79" s="4">
        <v>0</v>
      </c>
      <c r="O79" s="4">
        <v>15215.48</v>
      </c>
      <c r="P79" s="27"/>
      <c r="Q79" s="27">
        <f t="shared" si="1"/>
        <v>15215.48</v>
      </c>
    </row>
    <row r="80" spans="1:17" x14ac:dyDescent="0.3">
      <c r="A80" s="39" t="s">
        <v>103</v>
      </c>
      <c r="B80" s="40"/>
      <c r="C80" s="23" t="s">
        <v>104</v>
      </c>
      <c r="D80" s="23" t="s">
        <v>84</v>
      </c>
      <c r="E80" s="24" t="s">
        <v>20</v>
      </c>
      <c r="F80" s="7">
        <v>11100.8</v>
      </c>
      <c r="G80" s="7">
        <v>0</v>
      </c>
      <c r="H80" s="7">
        <v>0</v>
      </c>
      <c r="I80" s="7">
        <v>0</v>
      </c>
      <c r="J80" s="41">
        <v>11100.8</v>
      </c>
      <c r="K80" s="42"/>
      <c r="L80" s="7">
        <v>0</v>
      </c>
      <c r="M80" s="35"/>
      <c r="N80" s="7">
        <v>0</v>
      </c>
      <c r="O80" s="7">
        <v>11100.8</v>
      </c>
      <c r="P80" s="29"/>
      <c r="Q80" s="29">
        <f t="shared" si="1"/>
        <v>11100.8</v>
      </c>
    </row>
    <row r="81" spans="1:17" x14ac:dyDescent="0.3">
      <c r="A81" s="43" t="s">
        <v>66</v>
      </c>
      <c r="B81" s="40"/>
      <c r="C81" s="21" t="s">
        <v>105</v>
      </c>
      <c r="D81" s="21" t="s">
        <v>14</v>
      </c>
      <c r="E81" s="22" t="s">
        <v>15</v>
      </c>
      <c r="F81" s="4">
        <v>2279.85</v>
      </c>
      <c r="G81" s="4">
        <v>0</v>
      </c>
      <c r="H81" s="4">
        <v>0</v>
      </c>
      <c r="I81" s="4">
        <v>0</v>
      </c>
      <c r="J81" s="44">
        <v>2279.85</v>
      </c>
      <c r="K81" s="42"/>
      <c r="L81" s="4">
        <v>0</v>
      </c>
      <c r="M81" s="34"/>
      <c r="N81" s="4">
        <v>0</v>
      </c>
      <c r="O81" s="4">
        <v>2279.85</v>
      </c>
      <c r="P81" s="27"/>
      <c r="Q81" s="27">
        <f t="shared" si="1"/>
        <v>2279.85</v>
      </c>
    </row>
    <row r="82" spans="1:17" x14ac:dyDescent="0.3">
      <c r="A82" s="39" t="s">
        <v>103</v>
      </c>
      <c r="B82" s="40"/>
      <c r="C82" s="23" t="s">
        <v>106</v>
      </c>
      <c r="D82" s="23" t="s">
        <v>84</v>
      </c>
      <c r="E82" s="24" t="s">
        <v>20</v>
      </c>
      <c r="F82" s="7">
        <v>8712.6299999999992</v>
      </c>
      <c r="G82" s="7">
        <v>0</v>
      </c>
      <c r="H82" s="7">
        <v>0</v>
      </c>
      <c r="I82" s="7">
        <v>0</v>
      </c>
      <c r="J82" s="41">
        <v>8712.6299999999992</v>
      </c>
      <c r="K82" s="42"/>
      <c r="L82" s="7">
        <v>0</v>
      </c>
      <c r="M82" s="35"/>
      <c r="N82" s="7">
        <v>0</v>
      </c>
      <c r="O82" s="7">
        <v>8712.6299999999992</v>
      </c>
      <c r="P82" s="29"/>
      <c r="Q82" s="29">
        <f t="shared" si="1"/>
        <v>8712.6299999999992</v>
      </c>
    </row>
    <row r="83" spans="1:17" x14ac:dyDescent="0.3">
      <c r="A83" s="43" t="s">
        <v>66</v>
      </c>
      <c r="B83" s="40"/>
      <c r="C83" s="21" t="s">
        <v>107</v>
      </c>
      <c r="D83" s="21" t="s">
        <v>14</v>
      </c>
      <c r="E83" s="22" t="s">
        <v>15</v>
      </c>
      <c r="F83" s="4">
        <v>11005.61</v>
      </c>
      <c r="G83" s="4">
        <v>0</v>
      </c>
      <c r="H83" s="4">
        <v>0</v>
      </c>
      <c r="I83" s="4">
        <v>0</v>
      </c>
      <c r="J83" s="44">
        <v>11005.61</v>
      </c>
      <c r="K83" s="42"/>
      <c r="L83" s="4">
        <v>0</v>
      </c>
      <c r="M83" s="34"/>
      <c r="N83" s="4">
        <v>0</v>
      </c>
      <c r="O83" s="4">
        <v>11005.61</v>
      </c>
      <c r="P83" s="27"/>
      <c r="Q83" s="27">
        <f t="shared" si="1"/>
        <v>11005.61</v>
      </c>
    </row>
    <row r="84" spans="1:17" x14ac:dyDescent="0.3">
      <c r="A84" s="39" t="s">
        <v>108</v>
      </c>
      <c r="B84" s="40"/>
      <c r="C84" s="23" t="s">
        <v>109</v>
      </c>
      <c r="D84" s="23" t="s">
        <v>84</v>
      </c>
      <c r="E84" s="24" t="s">
        <v>15</v>
      </c>
      <c r="F84" s="7">
        <v>10722.77</v>
      </c>
      <c r="G84" s="7">
        <v>0</v>
      </c>
      <c r="H84" s="7">
        <v>0</v>
      </c>
      <c r="I84" s="7">
        <v>0</v>
      </c>
      <c r="J84" s="41">
        <v>10722.77</v>
      </c>
      <c r="K84" s="42"/>
      <c r="L84" s="7">
        <v>0</v>
      </c>
      <c r="M84" s="35"/>
      <c r="N84" s="7">
        <v>0</v>
      </c>
      <c r="O84" s="7">
        <v>10722.77</v>
      </c>
      <c r="P84" s="29"/>
      <c r="Q84" s="29">
        <f t="shared" si="1"/>
        <v>10722.77</v>
      </c>
    </row>
    <row r="85" spans="1:17" x14ac:dyDescent="0.3">
      <c r="A85" s="43" t="s">
        <v>108</v>
      </c>
      <c r="B85" s="40"/>
      <c r="C85" s="21" t="s">
        <v>110</v>
      </c>
      <c r="D85" s="21" t="s">
        <v>84</v>
      </c>
      <c r="E85" s="22" t="s">
        <v>15</v>
      </c>
      <c r="F85" s="4">
        <v>6925.43</v>
      </c>
      <c r="G85" s="4">
        <v>0</v>
      </c>
      <c r="H85" s="4">
        <v>0</v>
      </c>
      <c r="I85" s="4">
        <v>0</v>
      </c>
      <c r="J85" s="44">
        <v>6925.43</v>
      </c>
      <c r="K85" s="42"/>
      <c r="L85" s="4">
        <v>0</v>
      </c>
      <c r="M85" s="34"/>
      <c r="N85" s="4">
        <v>0</v>
      </c>
      <c r="O85" s="4">
        <v>6925.43</v>
      </c>
      <c r="P85" s="27"/>
      <c r="Q85" s="27">
        <f t="shared" si="1"/>
        <v>6925.43</v>
      </c>
    </row>
    <row r="86" spans="1:17" x14ac:dyDescent="0.3">
      <c r="A86" s="39" t="s">
        <v>111</v>
      </c>
      <c r="B86" s="40"/>
      <c r="C86" s="23" t="s">
        <v>112</v>
      </c>
      <c r="D86" s="23" t="s">
        <v>84</v>
      </c>
      <c r="E86" s="24" t="s">
        <v>20</v>
      </c>
      <c r="F86" s="7">
        <v>15005.84</v>
      </c>
      <c r="G86" s="7">
        <v>0</v>
      </c>
      <c r="H86" s="7">
        <v>0</v>
      </c>
      <c r="I86" s="7">
        <v>0</v>
      </c>
      <c r="J86" s="41">
        <v>15005.84</v>
      </c>
      <c r="K86" s="42"/>
      <c r="L86" s="7">
        <v>0</v>
      </c>
      <c r="M86" s="35"/>
      <c r="N86" s="7">
        <v>0</v>
      </c>
      <c r="O86" s="7">
        <v>15005.84</v>
      </c>
      <c r="P86" s="29"/>
      <c r="Q86" s="29">
        <f t="shared" si="1"/>
        <v>15005.84</v>
      </c>
    </row>
    <row r="87" spans="1:17" x14ac:dyDescent="0.3">
      <c r="A87" s="43" t="s">
        <v>111</v>
      </c>
      <c r="B87" s="40"/>
      <c r="C87" s="21" t="s">
        <v>113</v>
      </c>
      <c r="D87" s="21" t="s">
        <v>84</v>
      </c>
      <c r="E87" s="22" t="s">
        <v>20</v>
      </c>
      <c r="F87" s="4">
        <v>56813.09</v>
      </c>
      <c r="G87" s="4">
        <v>0</v>
      </c>
      <c r="H87" s="4">
        <v>0</v>
      </c>
      <c r="I87" s="4">
        <v>0</v>
      </c>
      <c r="J87" s="44">
        <v>56813.09</v>
      </c>
      <c r="K87" s="42"/>
      <c r="L87" s="4">
        <v>0</v>
      </c>
      <c r="M87" s="34"/>
      <c r="N87" s="4">
        <v>0</v>
      </c>
      <c r="O87" s="4">
        <v>56813.09</v>
      </c>
      <c r="P87" s="27"/>
      <c r="Q87" s="27">
        <f t="shared" si="1"/>
        <v>56813.09</v>
      </c>
    </row>
    <row r="88" spans="1:17" x14ac:dyDescent="0.3">
      <c r="A88" s="39" t="s">
        <v>114</v>
      </c>
      <c r="B88" s="40"/>
      <c r="C88" s="23" t="s">
        <v>115</v>
      </c>
      <c r="D88" s="23" t="s">
        <v>14</v>
      </c>
      <c r="E88" s="24" t="s">
        <v>15</v>
      </c>
      <c r="F88" s="7">
        <v>45562.06</v>
      </c>
      <c r="G88" s="7">
        <v>0</v>
      </c>
      <c r="H88" s="7">
        <v>0</v>
      </c>
      <c r="I88" s="7">
        <v>0</v>
      </c>
      <c r="J88" s="41">
        <v>45562.06</v>
      </c>
      <c r="K88" s="42"/>
      <c r="L88" s="7">
        <v>0</v>
      </c>
      <c r="M88" s="35"/>
      <c r="N88" s="7">
        <v>0</v>
      </c>
      <c r="O88" s="7">
        <v>45562.06</v>
      </c>
      <c r="P88" s="29"/>
      <c r="Q88" s="29">
        <f t="shared" si="1"/>
        <v>45562.06</v>
      </c>
    </row>
    <row r="89" spans="1:17" x14ac:dyDescent="0.3">
      <c r="A89" s="43" t="s">
        <v>114</v>
      </c>
      <c r="B89" s="40"/>
      <c r="C89" s="21" t="s">
        <v>116</v>
      </c>
      <c r="D89" s="21" t="s">
        <v>14</v>
      </c>
      <c r="E89" s="22" t="s">
        <v>15</v>
      </c>
      <c r="F89" s="4">
        <v>83518.31</v>
      </c>
      <c r="G89" s="4">
        <v>0</v>
      </c>
      <c r="H89" s="4">
        <v>0</v>
      </c>
      <c r="I89" s="4">
        <v>0</v>
      </c>
      <c r="J89" s="44">
        <v>83518.31</v>
      </c>
      <c r="K89" s="42"/>
      <c r="L89" s="4">
        <v>0</v>
      </c>
      <c r="M89" s="34"/>
      <c r="N89" s="4">
        <v>0</v>
      </c>
      <c r="O89" s="4">
        <v>83518.31</v>
      </c>
      <c r="P89" s="27"/>
      <c r="Q89" s="27">
        <f t="shared" si="1"/>
        <v>83518.31</v>
      </c>
    </row>
    <row r="90" spans="1:17" x14ac:dyDescent="0.3">
      <c r="A90" s="39" t="s">
        <v>114</v>
      </c>
      <c r="B90" s="40"/>
      <c r="C90" s="23" t="s">
        <v>117</v>
      </c>
      <c r="D90" s="23" t="s">
        <v>14</v>
      </c>
      <c r="E90" s="24" t="s">
        <v>15</v>
      </c>
      <c r="F90" s="7">
        <v>375461.85</v>
      </c>
      <c r="G90" s="7">
        <v>0</v>
      </c>
      <c r="H90" s="7">
        <v>0</v>
      </c>
      <c r="I90" s="7">
        <v>0</v>
      </c>
      <c r="J90" s="41">
        <v>375461.85</v>
      </c>
      <c r="K90" s="42"/>
      <c r="L90" s="7">
        <v>0</v>
      </c>
      <c r="M90" s="35"/>
      <c r="N90" s="7">
        <v>0</v>
      </c>
      <c r="O90" s="7">
        <v>375461.85</v>
      </c>
      <c r="P90" s="29"/>
      <c r="Q90" s="29">
        <f t="shared" si="1"/>
        <v>375461.85</v>
      </c>
    </row>
    <row r="91" spans="1:17" x14ac:dyDescent="0.3">
      <c r="A91" s="43" t="s">
        <v>114</v>
      </c>
      <c r="B91" s="40"/>
      <c r="C91" s="21" t="s">
        <v>118</v>
      </c>
      <c r="D91" s="21" t="s">
        <v>14</v>
      </c>
      <c r="E91" s="22" t="s">
        <v>15</v>
      </c>
      <c r="F91" s="4">
        <v>186.17</v>
      </c>
      <c r="G91" s="4">
        <v>0</v>
      </c>
      <c r="H91" s="4">
        <v>0</v>
      </c>
      <c r="I91" s="4">
        <v>0</v>
      </c>
      <c r="J91" s="44">
        <v>186.17</v>
      </c>
      <c r="K91" s="42"/>
      <c r="L91" s="4">
        <v>0</v>
      </c>
      <c r="M91" s="34"/>
      <c r="N91" s="4">
        <v>0</v>
      </c>
      <c r="O91" s="4">
        <v>186.17</v>
      </c>
      <c r="P91" s="27"/>
      <c r="Q91" s="27">
        <f t="shared" si="1"/>
        <v>186.17</v>
      </c>
    </row>
    <row r="92" spans="1:17" x14ac:dyDescent="0.3">
      <c r="A92" s="39" t="s">
        <v>119</v>
      </c>
      <c r="B92" s="40"/>
      <c r="C92" s="23" t="s">
        <v>120</v>
      </c>
      <c r="D92" s="23" t="s">
        <v>84</v>
      </c>
      <c r="E92" s="24" t="s">
        <v>20</v>
      </c>
      <c r="F92" s="7">
        <v>46344.4</v>
      </c>
      <c r="G92" s="7">
        <v>0</v>
      </c>
      <c r="H92" s="7">
        <v>0</v>
      </c>
      <c r="I92" s="7">
        <v>0</v>
      </c>
      <c r="J92" s="41">
        <v>46344.4</v>
      </c>
      <c r="K92" s="42"/>
      <c r="L92" s="7">
        <v>0</v>
      </c>
      <c r="M92" s="35"/>
      <c r="N92" s="7">
        <v>0</v>
      </c>
      <c r="O92" s="7">
        <v>46344.4</v>
      </c>
      <c r="P92" s="29"/>
      <c r="Q92" s="29">
        <f t="shared" si="1"/>
        <v>46344.4</v>
      </c>
    </row>
    <row r="93" spans="1:17" x14ac:dyDescent="0.3">
      <c r="A93" s="43" t="s">
        <v>121</v>
      </c>
      <c r="B93" s="40"/>
      <c r="C93" s="21" t="s">
        <v>122</v>
      </c>
      <c r="D93" s="21" t="s">
        <v>14</v>
      </c>
      <c r="E93" s="22" t="s">
        <v>15</v>
      </c>
      <c r="F93" s="4">
        <v>9111.4599999999991</v>
      </c>
      <c r="G93" s="4">
        <v>0</v>
      </c>
      <c r="H93" s="4">
        <v>0</v>
      </c>
      <c r="I93" s="4">
        <v>0</v>
      </c>
      <c r="J93" s="44">
        <v>9111.4599999999991</v>
      </c>
      <c r="K93" s="42"/>
      <c r="L93" s="4">
        <v>0</v>
      </c>
      <c r="M93" s="34"/>
      <c r="N93" s="4">
        <v>0</v>
      </c>
      <c r="O93" s="4">
        <v>9111.4599999999991</v>
      </c>
      <c r="P93" s="27"/>
      <c r="Q93" s="27">
        <f t="shared" si="1"/>
        <v>9111.4599999999991</v>
      </c>
    </row>
    <row r="94" spans="1:17" x14ac:dyDescent="0.3">
      <c r="A94" s="39" t="s">
        <v>121</v>
      </c>
      <c r="B94" s="40"/>
      <c r="C94" s="23" t="s">
        <v>123</v>
      </c>
      <c r="D94" s="23" t="s">
        <v>14</v>
      </c>
      <c r="E94" s="24" t="s">
        <v>15</v>
      </c>
      <c r="F94" s="7">
        <v>24268.36</v>
      </c>
      <c r="G94" s="7">
        <v>0</v>
      </c>
      <c r="H94" s="7">
        <v>0</v>
      </c>
      <c r="I94" s="7">
        <v>0</v>
      </c>
      <c r="J94" s="41">
        <v>24268.36</v>
      </c>
      <c r="K94" s="42"/>
      <c r="L94" s="7">
        <v>0</v>
      </c>
      <c r="M94" s="35"/>
      <c r="N94" s="7">
        <v>0</v>
      </c>
      <c r="O94" s="7">
        <v>24268.36</v>
      </c>
      <c r="P94" s="29"/>
      <c r="Q94" s="29">
        <f t="shared" si="1"/>
        <v>24268.36</v>
      </c>
    </row>
    <row r="95" spans="1:17" x14ac:dyDescent="0.3">
      <c r="A95" s="43" t="s">
        <v>121</v>
      </c>
      <c r="B95" s="40"/>
      <c r="C95" s="21" t="s">
        <v>124</v>
      </c>
      <c r="D95" s="21" t="s">
        <v>14</v>
      </c>
      <c r="E95" s="22" t="s">
        <v>15</v>
      </c>
      <c r="F95" s="4">
        <v>377.51</v>
      </c>
      <c r="G95" s="4">
        <v>0</v>
      </c>
      <c r="H95" s="4">
        <v>0</v>
      </c>
      <c r="I95" s="4">
        <v>0</v>
      </c>
      <c r="J95" s="44">
        <v>377.51</v>
      </c>
      <c r="K95" s="42"/>
      <c r="L95" s="4">
        <v>0</v>
      </c>
      <c r="M95" s="34"/>
      <c r="N95" s="4">
        <v>0</v>
      </c>
      <c r="O95" s="4">
        <v>377.51</v>
      </c>
      <c r="P95" s="27"/>
      <c r="Q95" s="27">
        <f t="shared" si="1"/>
        <v>377.51</v>
      </c>
    </row>
    <row r="96" spans="1:17" x14ac:dyDescent="0.3">
      <c r="A96" s="39" t="s">
        <v>121</v>
      </c>
      <c r="B96" s="40"/>
      <c r="C96" s="23" t="s">
        <v>125</v>
      </c>
      <c r="D96" s="23" t="s">
        <v>14</v>
      </c>
      <c r="E96" s="24" t="s">
        <v>15</v>
      </c>
      <c r="F96" s="7">
        <v>25517.84</v>
      </c>
      <c r="G96" s="7">
        <v>0</v>
      </c>
      <c r="H96" s="7">
        <v>0</v>
      </c>
      <c r="I96" s="7">
        <v>0</v>
      </c>
      <c r="J96" s="41">
        <v>25517.84</v>
      </c>
      <c r="K96" s="42"/>
      <c r="L96" s="7">
        <v>0</v>
      </c>
      <c r="M96" s="35"/>
      <c r="N96" s="7">
        <v>0</v>
      </c>
      <c r="O96" s="7">
        <v>25517.84</v>
      </c>
      <c r="P96" s="29"/>
      <c r="Q96" s="29">
        <f t="shared" si="1"/>
        <v>25517.84</v>
      </c>
    </row>
    <row r="97" spans="1:17" x14ac:dyDescent="0.3">
      <c r="A97" s="43" t="s">
        <v>121</v>
      </c>
      <c r="B97" s="40"/>
      <c r="C97" s="21" t="s">
        <v>126</v>
      </c>
      <c r="D97" s="21" t="s">
        <v>14</v>
      </c>
      <c r="E97" s="22" t="s">
        <v>15</v>
      </c>
      <c r="F97" s="4">
        <v>39612.71</v>
      </c>
      <c r="G97" s="4">
        <v>0</v>
      </c>
      <c r="H97" s="4">
        <v>0</v>
      </c>
      <c r="I97" s="4">
        <v>0</v>
      </c>
      <c r="J97" s="44">
        <v>39612.71</v>
      </c>
      <c r="K97" s="42"/>
      <c r="L97" s="4">
        <v>0</v>
      </c>
      <c r="M97" s="34"/>
      <c r="N97" s="4">
        <v>0</v>
      </c>
      <c r="O97" s="4">
        <v>39612.71</v>
      </c>
      <c r="P97" s="27"/>
      <c r="Q97" s="27">
        <f t="shared" si="1"/>
        <v>39612.71</v>
      </c>
    </row>
    <row r="98" spans="1:17" x14ac:dyDescent="0.3">
      <c r="A98" s="39" t="s">
        <v>127</v>
      </c>
      <c r="B98" s="40"/>
      <c r="C98" s="23" t="s">
        <v>128</v>
      </c>
      <c r="D98" s="23" t="s">
        <v>14</v>
      </c>
      <c r="E98" s="24" t="s">
        <v>15</v>
      </c>
      <c r="F98" s="7">
        <v>33339.730000000003</v>
      </c>
      <c r="G98" s="7">
        <v>0</v>
      </c>
      <c r="H98" s="7">
        <v>0</v>
      </c>
      <c r="I98" s="7">
        <v>0</v>
      </c>
      <c r="J98" s="41">
        <v>33339.730000000003</v>
      </c>
      <c r="K98" s="42"/>
      <c r="L98" s="7">
        <v>0</v>
      </c>
      <c r="M98" s="35"/>
      <c r="N98" s="7">
        <v>0</v>
      </c>
      <c r="O98" s="7">
        <v>33339.730000000003</v>
      </c>
      <c r="P98" s="29"/>
      <c r="Q98" s="29">
        <f t="shared" si="1"/>
        <v>33339.730000000003</v>
      </c>
    </row>
    <row r="99" spans="1:17" x14ac:dyDescent="0.3">
      <c r="A99" s="43" t="s">
        <v>127</v>
      </c>
      <c r="B99" s="40"/>
      <c r="C99" s="21" t="s">
        <v>129</v>
      </c>
      <c r="D99" s="21" t="s">
        <v>14</v>
      </c>
      <c r="E99" s="22" t="s">
        <v>15</v>
      </c>
      <c r="F99" s="4">
        <v>22805.79</v>
      </c>
      <c r="G99" s="4">
        <v>0</v>
      </c>
      <c r="H99" s="4">
        <v>0</v>
      </c>
      <c r="I99" s="4">
        <v>0</v>
      </c>
      <c r="J99" s="44">
        <v>22805.79</v>
      </c>
      <c r="K99" s="42"/>
      <c r="L99" s="4">
        <v>0</v>
      </c>
      <c r="M99" s="34"/>
      <c r="N99" s="4">
        <v>0</v>
      </c>
      <c r="O99" s="4">
        <v>22805.79</v>
      </c>
      <c r="P99" s="27"/>
      <c r="Q99" s="27">
        <f t="shared" si="1"/>
        <v>22805.79</v>
      </c>
    </row>
    <row r="100" spans="1:17" x14ac:dyDescent="0.3">
      <c r="A100" s="39" t="s">
        <v>130</v>
      </c>
      <c r="B100" s="40"/>
      <c r="C100" s="23" t="s">
        <v>131</v>
      </c>
      <c r="D100" s="23" t="s">
        <v>84</v>
      </c>
      <c r="E100" s="24" t="s">
        <v>15</v>
      </c>
      <c r="F100" s="7">
        <v>422762.73</v>
      </c>
      <c r="G100" s="7">
        <v>0</v>
      </c>
      <c r="H100" s="7">
        <v>0</v>
      </c>
      <c r="I100" s="7">
        <v>0</v>
      </c>
      <c r="J100" s="41">
        <v>422762.73</v>
      </c>
      <c r="K100" s="42"/>
      <c r="L100" s="7">
        <v>0</v>
      </c>
      <c r="M100" s="35"/>
      <c r="N100" s="7">
        <v>0</v>
      </c>
      <c r="O100" s="7">
        <v>422762.73</v>
      </c>
      <c r="P100" s="29"/>
      <c r="Q100" s="29">
        <f t="shared" si="1"/>
        <v>422762.73</v>
      </c>
    </row>
    <row r="101" spans="1:17" x14ac:dyDescent="0.3">
      <c r="A101" s="43" t="s">
        <v>127</v>
      </c>
      <c r="B101" s="40"/>
      <c r="C101" s="21" t="s">
        <v>132</v>
      </c>
      <c r="D101" s="21" t="s">
        <v>14</v>
      </c>
      <c r="E101" s="22" t="s">
        <v>15</v>
      </c>
      <c r="F101" s="4">
        <v>4282.49</v>
      </c>
      <c r="G101" s="4">
        <v>0</v>
      </c>
      <c r="H101" s="4">
        <v>0</v>
      </c>
      <c r="I101" s="4">
        <v>0</v>
      </c>
      <c r="J101" s="44">
        <v>4282.49</v>
      </c>
      <c r="K101" s="42"/>
      <c r="L101" s="4">
        <v>0</v>
      </c>
      <c r="M101" s="34"/>
      <c r="N101" s="4">
        <v>0</v>
      </c>
      <c r="O101" s="4">
        <v>4282.49</v>
      </c>
      <c r="P101" s="27"/>
      <c r="Q101" s="27">
        <f t="shared" si="1"/>
        <v>4282.49</v>
      </c>
    </row>
    <row r="102" spans="1:17" x14ac:dyDescent="0.3">
      <c r="A102" s="39" t="s">
        <v>127</v>
      </c>
      <c r="B102" s="40"/>
      <c r="C102" s="23" t="s">
        <v>133</v>
      </c>
      <c r="D102" s="23" t="s">
        <v>14</v>
      </c>
      <c r="E102" s="24" t="s">
        <v>15</v>
      </c>
      <c r="F102" s="7">
        <v>171926.04</v>
      </c>
      <c r="G102" s="7">
        <v>0</v>
      </c>
      <c r="H102" s="7">
        <v>0</v>
      </c>
      <c r="I102" s="7">
        <v>0</v>
      </c>
      <c r="J102" s="41">
        <v>171926.04</v>
      </c>
      <c r="K102" s="42"/>
      <c r="L102" s="7">
        <v>0</v>
      </c>
      <c r="M102" s="35"/>
      <c r="N102" s="7">
        <v>0</v>
      </c>
      <c r="O102" s="7">
        <v>171926.04</v>
      </c>
      <c r="P102" s="29"/>
      <c r="Q102" s="29">
        <f t="shared" si="1"/>
        <v>171926.04</v>
      </c>
    </row>
    <row r="103" spans="1:17" x14ac:dyDescent="0.3">
      <c r="A103" s="43" t="s">
        <v>127</v>
      </c>
      <c r="B103" s="40"/>
      <c r="C103" s="21" t="s">
        <v>134</v>
      </c>
      <c r="D103" s="21" t="s">
        <v>14</v>
      </c>
      <c r="E103" s="22" t="s">
        <v>15</v>
      </c>
      <c r="F103" s="4">
        <v>15637.68</v>
      </c>
      <c r="G103" s="4">
        <v>0</v>
      </c>
      <c r="H103" s="4">
        <v>0</v>
      </c>
      <c r="I103" s="4">
        <v>0</v>
      </c>
      <c r="J103" s="44">
        <v>15637.68</v>
      </c>
      <c r="K103" s="42"/>
      <c r="L103" s="4">
        <v>0</v>
      </c>
      <c r="M103" s="34"/>
      <c r="N103" s="4">
        <v>0</v>
      </c>
      <c r="O103" s="4">
        <v>15637.68</v>
      </c>
      <c r="P103" s="27"/>
      <c r="Q103" s="27">
        <f t="shared" si="1"/>
        <v>15637.68</v>
      </c>
    </row>
    <row r="104" spans="1:17" x14ac:dyDescent="0.3">
      <c r="A104" s="39" t="s">
        <v>127</v>
      </c>
      <c r="B104" s="40"/>
      <c r="C104" s="23" t="s">
        <v>135</v>
      </c>
      <c r="D104" s="23" t="s">
        <v>14</v>
      </c>
      <c r="E104" s="24" t="s">
        <v>15</v>
      </c>
      <c r="F104" s="7">
        <v>23063.11</v>
      </c>
      <c r="G104" s="7">
        <v>0</v>
      </c>
      <c r="H104" s="7">
        <v>0</v>
      </c>
      <c r="I104" s="7">
        <v>0</v>
      </c>
      <c r="J104" s="41">
        <v>23063.11</v>
      </c>
      <c r="K104" s="42"/>
      <c r="L104" s="7">
        <v>0</v>
      </c>
      <c r="M104" s="35"/>
      <c r="N104" s="7">
        <v>0</v>
      </c>
      <c r="O104" s="7">
        <v>23063.11</v>
      </c>
      <c r="P104" s="29"/>
      <c r="Q104" s="29">
        <f t="shared" si="1"/>
        <v>23063.11</v>
      </c>
    </row>
    <row r="105" spans="1:17" x14ac:dyDescent="0.3">
      <c r="A105" s="43" t="s">
        <v>127</v>
      </c>
      <c r="B105" s="40"/>
      <c r="C105" s="21" t="s">
        <v>136</v>
      </c>
      <c r="D105" s="21" t="s">
        <v>14</v>
      </c>
      <c r="E105" s="22" t="s">
        <v>15</v>
      </c>
      <c r="F105" s="4">
        <v>7581.37</v>
      </c>
      <c r="G105" s="4">
        <v>0</v>
      </c>
      <c r="H105" s="4">
        <v>0</v>
      </c>
      <c r="I105" s="4">
        <v>0</v>
      </c>
      <c r="J105" s="44">
        <v>7581.37</v>
      </c>
      <c r="K105" s="42"/>
      <c r="L105" s="4">
        <v>0</v>
      </c>
      <c r="M105" s="34"/>
      <c r="N105" s="4">
        <v>0</v>
      </c>
      <c r="O105" s="4">
        <v>7581.37</v>
      </c>
      <c r="P105" s="27"/>
      <c r="Q105" s="27">
        <f t="shared" si="1"/>
        <v>7581.37</v>
      </c>
    </row>
    <row r="106" spans="1:17" x14ac:dyDescent="0.3">
      <c r="A106" s="39" t="s">
        <v>127</v>
      </c>
      <c r="B106" s="40"/>
      <c r="C106" s="23" t="s">
        <v>137</v>
      </c>
      <c r="D106" s="23" t="s">
        <v>14</v>
      </c>
      <c r="E106" s="24" t="s">
        <v>15</v>
      </c>
      <c r="F106" s="7">
        <v>23706.12</v>
      </c>
      <c r="G106" s="7">
        <v>0</v>
      </c>
      <c r="H106" s="7">
        <v>0</v>
      </c>
      <c r="I106" s="7">
        <v>0</v>
      </c>
      <c r="J106" s="41">
        <v>23706.12</v>
      </c>
      <c r="K106" s="42"/>
      <c r="L106" s="7">
        <v>0</v>
      </c>
      <c r="M106" s="35"/>
      <c r="N106" s="7">
        <v>0</v>
      </c>
      <c r="O106" s="7">
        <v>23706.12</v>
      </c>
      <c r="P106" s="29"/>
      <c r="Q106" s="29">
        <f t="shared" si="1"/>
        <v>23706.12</v>
      </c>
    </row>
    <row r="107" spans="1:17" x14ac:dyDescent="0.3">
      <c r="A107" s="43" t="s">
        <v>138</v>
      </c>
      <c r="B107" s="40"/>
      <c r="C107" s="21" t="s">
        <v>139</v>
      </c>
      <c r="D107" s="21" t="s">
        <v>84</v>
      </c>
      <c r="E107" s="22" t="s">
        <v>20</v>
      </c>
      <c r="F107" s="4">
        <v>43279.09</v>
      </c>
      <c r="G107" s="4">
        <v>0</v>
      </c>
      <c r="H107" s="4">
        <v>0</v>
      </c>
      <c r="I107" s="4">
        <v>0</v>
      </c>
      <c r="J107" s="44">
        <v>43279.09</v>
      </c>
      <c r="K107" s="42"/>
      <c r="L107" s="4">
        <v>0</v>
      </c>
      <c r="M107" s="34"/>
      <c r="N107" s="4">
        <v>0</v>
      </c>
      <c r="O107" s="4">
        <v>43279.09</v>
      </c>
      <c r="P107" s="27"/>
      <c r="Q107" s="27">
        <f t="shared" si="1"/>
        <v>43279.09</v>
      </c>
    </row>
    <row r="108" spans="1:17" x14ac:dyDescent="0.3">
      <c r="A108" s="39" t="s">
        <v>140</v>
      </c>
      <c r="B108" s="40"/>
      <c r="C108" s="23" t="s">
        <v>141</v>
      </c>
      <c r="D108" s="23" t="s">
        <v>14</v>
      </c>
      <c r="E108" s="24" t="s">
        <v>15</v>
      </c>
      <c r="F108" s="7">
        <v>66100.649999999994</v>
      </c>
      <c r="G108" s="7">
        <v>0</v>
      </c>
      <c r="H108" s="7">
        <v>0</v>
      </c>
      <c r="I108" s="7">
        <v>0</v>
      </c>
      <c r="J108" s="41">
        <v>66100.649999999994</v>
      </c>
      <c r="K108" s="42"/>
      <c r="L108" s="7">
        <v>0</v>
      </c>
      <c r="M108" s="35"/>
      <c r="N108" s="7">
        <v>0</v>
      </c>
      <c r="O108" s="7">
        <v>66100.649999999994</v>
      </c>
      <c r="P108" s="29"/>
      <c r="Q108" s="29">
        <f t="shared" si="1"/>
        <v>66100.649999999994</v>
      </c>
    </row>
    <row r="109" spans="1:17" x14ac:dyDescent="0.3">
      <c r="A109" s="43" t="s">
        <v>140</v>
      </c>
      <c r="B109" s="40"/>
      <c r="C109" s="21" t="s">
        <v>142</v>
      </c>
      <c r="D109" s="21" t="s">
        <v>14</v>
      </c>
      <c r="E109" s="22" t="s">
        <v>15</v>
      </c>
      <c r="F109" s="4">
        <v>11426.15</v>
      </c>
      <c r="G109" s="4">
        <v>0</v>
      </c>
      <c r="H109" s="4">
        <v>0</v>
      </c>
      <c r="I109" s="4">
        <v>0</v>
      </c>
      <c r="J109" s="44">
        <v>11426.15</v>
      </c>
      <c r="K109" s="42"/>
      <c r="L109" s="4">
        <v>0</v>
      </c>
      <c r="M109" s="34"/>
      <c r="N109" s="4">
        <v>0</v>
      </c>
      <c r="O109" s="4">
        <v>11426.15</v>
      </c>
      <c r="P109" s="27"/>
      <c r="Q109" s="27">
        <f t="shared" si="1"/>
        <v>11426.15</v>
      </c>
    </row>
    <row r="110" spans="1:17" x14ac:dyDescent="0.3">
      <c r="A110" s="39" t="s">
        <v>140</v>
      </c>
      <c r="B110" s="40"/>
      <c r="C110" s="23" t="s">
        <v>143</v>
      </c>
      <c r="D110" s="23" t="s">
        <v>14</v>
      </c>
      <c r="E110" s="24" t="s">
        <v>15</v>
      </c>
      <c r="F110" s="7">
        <v>31457.5</v>
      </c>
      <c r="G110" s="7">
        <v>0</v>
      </c>
      <c r="H110" s="7">
        <v>0</v>
      </c>
      <c r="I110" s="7">
        <v>0</v>
      </c>
      <c r="J110" s="41">
        <v>31457.5</v>
      </c>
      <c r="K110" s="42"/>
      <c r="L110" s="7">
        <v>0</v>
      </c>
      <c r="M110" s="35"/>
      <c r="N110" s="7">
        <v>0</v>
      </c>
      <c r="O110" s="7">
        <v>31457.5</v>
      </c>
      <c r="P110" s="29"/>
      <c r="Q110" s="29">
        <f t="shared" si="1"/>
        <v>31457.5</v>
      </c>
    </row>
    <row r="111" spans="1:17" x14ac:dyDescent="0.3">
      <c r="A111" s="43" t="s">
        <v>144</v>
      </c>
      <c r="B111" s="40"/>
      <c r="C111" s="21" t="s">
        <v>145</v>
      </c>
      <c r="D111" s="21" t="s">
        <v>84</v>
      </c>
      <c r="E111" s="22" t="s">
        <v>20</v>
      </c>
      <c r="F111" s="4">
        <v>86149.25</v>
      </c>
      <c r="G111" s="4">
        <v>0</v>
      </c>
      <c r="H111" s="4">
        <v>0</v>
      </c>
      <c r="I111" s="4">
        <v>0</v>
      </c>
      <c r="J111" s="44">
        <v>86149.25</v>
      </c>
      <c r="K111" s="42"/>
      <c r="L111" s="4">
        <v>0</v>
      </c>
      <c r="M111" s="34"/>
      <c r="N111" s="4">
        <v>0</v>
      </c>
      <c r="O111" s="4">
        <v>86149.25</v>
      </c>
      <c r="P111" s="27"/>
      <c r="Q111" s="27">
        <f t="shared" si="1"/>
        <v>86149.25</v>
      </c>
    </row>
    <row r="112" spans="1:17" x14ac:dyDescent="0.3">
      <c r="A112" s="39" t="s">
        <v>146</v>
      </c>
      <c r="B112" s="40"/>
      <c r="C112" s="23" t="s">
        <v>147</v>
      </c>
      <c r="D112" s="23" t="s">
        <v>14</v>
      </c>
      <c r="E112" s="24" t="s">
        <v>15</v>
      </c>
      <c r="F112" s="7">
        <v>119906.78</v>
      </c>
      <c r="G112" s="7">
        <v>0</v>
      </c>
      <c r="H112" s="7">
        <v>0</v>
      </c>
      <c r="I112" s="7">
        <v>0</v>
      </c>
      <c r="J112" s="41">
        <v>119906.78</v>
      </c>
      <c r="K112" s="42"/>
      <c r="L112" s="7">
        <v>0</v>
      </c>
      <c r="M112" s="35"/>
      <c r="N112" s="7">
        <v>0</v>
      </c>
      <c r="O112" s="7">
        <v>119906.78</v>
      </c>
      <c r="P112" s="29"/>
      <c r="Q112" s="29">
        <f t="shared" si="1"/>
        <v>119906.78</v>
      </c>
    </row>
    <row r="113" spans="1:17" x14ac:dyDescent="0.3">
      <c r="A113" s="43" t="s">
        <v>146</v>
      </c>
      <c r="B113" s="40"/>
      <c r="C113" s="21" t="s">
        <v>148</v>
      </c>
      <c r="D113" s="21" t="s">
        <v>14</v>
      </c>
      <c r="E113" s="22" t="s">
        <v>15</v>
      </c>
      <c r="F113" s="4">
        <v>137965.76999999999</v>
      </c>
      <c r="G113" s="4">
        <v>0</v>
      </c>
      <c r="H113" s="4">
        <v>0</v>
      </c>
      <c r="I113" s="4">
        <v>0</v>
      </c>
      <c r="J113" s="44">
        <v>137965.76999999999</v>
      </c>
      <c r="K113" s="42"/>
      <c r="L113" s="4">
        <v>0</v>
      </c>
      <c r="M113" s="34"/>
      <c r="N113" s="4">
        <v>0</v>
      </c>
      <c r="O113" s="4">
        <v>137965.76999999999</v>
      </c>
      <c r="P113" s="27"/>
      <c r="Q113" s="27">
        <f t="shared" si="1"/>
        <v>137965.76999999999</v>
      </c>
    </row>
    <row r="114" spans="1:17" x14ac:dyDescent="0.3">
      <c r="A114" s="39" t="s">
        <v>146</v>
      </c>
      <c r="B114" s="40"/>
      <c r="C114" s="23" t="s">
        <v>149</v>
      </c>
      <c r="D114" s="23" t="s">
        <v>14</v>
      </c>
      <c r="E114" s="24" t="s">
        <v>15</v>
      </c>
      <c r="F114" s="7">
        <v>42807.08</v>
      </c>
      <c r="G114" s="7">
        <v>0</v>
      </c>
      <c r="H114" s="7">
        <v>0</v>
      </c>
      <c r="I114" s="7">
        <v>0</v>
      </c>
      <c r="J114" s="41">
        <v>42807.08</v>
      </c>
      <c r="K114" s="42"/>
      <c r="L114" s="7">
        <v>0</v>
      </c>
      <c r="M114" s="35"/>
      <c r="N114" s="7">
        <v>0</v>
      </c>
      <c r="O114" s="7">
        <v>42807.08</v>
      </c>
      <c r="P114" s="29"/>
      <c r="Q114" s="29">
        <f t="shared" si="1"/>
        <v>42807.08</v>
      </c>
    </row>
    <row r="115" spans="1:17" x14ac:dyDescent="0.3">
      <c r="A115" s="43" t="s">
        <v>150</v>
      </c>
      <c r="B115" s="40"/>
      <c r="C115" s="21" t="s">
        <v>151</v>
      </c>
      <c r="D115" s="21" t="s">
        <v>84</v>
      </c>
      <c r="E115" s="22" t="s">
        <v>20</v>
      </c>
      <c r="F115" s="4">
        <v>36433.94</v>
      </c>
      <c r="G115" s="4">
        <v>0</v>
      </c>
      <c r="H115" s="4">
        <v>0</v>
      </c>
      <c r="I115" s="4">
        <v>0</v>
      </c>
      <c r="J115" s="44">
        <v>36433.94</v>
      </c>
      <c r="K115" s="42"/>
      <c r="L115" s="4">
        <v>0</v>
      </c>
      <c r="M115" s="34"/>
      <c r="N115" s="4">
        <v>0</v>
      </c>
      <c r="O115" s="4">
        <v>36433.94</v>
      </c>
      <c r="P115" s="27"/>
      <c r="Q115" s="27">
        <f t="shared" si="1"/>
        <v>36433.94</v>
      </c>
    </row>
    <row r="116" spans="1:17" x14ac:dyDescent="0.3">
      <c r="A116" s="39" t="s">
        <v>150</v>
      </c>
      <c r="B116" s="40"/>
      <c r="C116" s="23" t="s">
        <v>152</v>
      </c>
      <c r="D116" s="23" t="s">
        <v>84</v>
      </c>
      <c r="E116" s="24" t="s">
        <v>20</v>
      </c>
      <c r="F116" s="7">
        <v>34128</v>
      </c>
      <c r="G116" s="7">
        <v>0</v>
      </c>
      <c r="H116" s="7">
        <v>0</v>
      </c>
      <c r="I116" s="7">
        <v>0</v>
      </c>
      <c r="J116" s="41">
        <v>34128</v>
      </c>
      <c r="K116" s="42"/>
      <c r="L116" s="7">
        <v>0</v>
      </c>
      <c r="M116" s="35"/>
      <c r="N116" s="7">
        <v>0</v>
      </c>
      <c r="O116" s="7">
        <v>34128</v>
      </c>
      <c r="P116" s="29"/>
      <c r="Q116" s="29">
        <f t="shared" si="1"/>
        <v>34128</v>
      </c>
    </row>
    <row r="117" spans="1:17" x14ac:dyDescent="0.3">
      <c r="A117" s="43" t="s">
        <v>153</v>
      </c>
      <c r="B117" s="40"/>
      <c r="C117" s="21" t="s">
        <v>154</v>
      </c>
      <c r="D117" s="21" t="s">
        <v>14</v>
      </c>
      <c r="E117" s="22" t="s">
        <v>15</v>
      </c>
      <c r="F117" s="4">
        <v>556479.80000000005</v>
      </c>
      <c r="G117" s="4">
        <v>0</v>
      </c>
      <c r="H117" s="4">
        <v>0</v>
      </c>
      <c r="I117" s="4">
        <v>0</v>
      </c>
      <c r="J117" s="44">
        <v>556479.80000000005</v>
      </c>
      <c r="K117" s="42"/>
      <c r="L117" s="4">
        <v>0</v>
      </c>
      <c r="M117" s="34"/>
      <c r="N117" s="4">
        <v>0</v>
      </c>
      <c r="O117" s="4">
        <v>556479.80000000005</v>
      </c>
      <c r="P117" s="27"/>
      <c r="Q117" s="27">
        <f t="shared" si="1"/>
        <v>556479.80000000005</v>
      </c>
    </row>
    <row r="118" spans="1:17" x14ac:dyDescent="0.3">
      <c r="A118" s="39" t="s">
        <v>153</v>
      </c>
      <c r="B118" s="40"/>
      <c r="C118" s="23" t="s">
        <v>155</v>
      </c>
      <c r="D118" s="23" t="s">
        <v>14</v>
      </c>
      <c r="E118" s="24" t="s">
        <v>15</v>
      </c>
      <c r="F118" s="7">
        <v>258272.43</v>
      </c>
      <c r="G118" s="7">
        <v>0</v>
      </c>
      <c r="H118" s="7">
        <v>0</v>
      </c>
      <c r="I118" s="7">
        <v>0</v>
      </c>
      <c r="J118" s="41">
        <v>258272.43</v>
      </c>
      <c r="K118" s="42"/>
      <c r="L118" s="7">
        <v>0</v>
      </c>
      <c r="M118" s="35"/>
      <c r="N118" s="7">
        <v>0</v>
      </c>
      <c r="O118" s="7">
        <v>258272.43</v>
      </c>
      <c r="P118" s="29"/>
      <c r="Q118" s="29">
        <f t="shared" si="1"/>
        <v>258272.43</v>
      </c>
    </row>
    <row r="119" spans="1:17" x14ac:dyDescent="0.3">
      <c r="A119" s="43" t="s">
        <v>156</v>
      </c>
      <c r="B119" s="40"/>
      <c r="C119" s="21" t="s">
        <v>157</v>
      </c>
      <c r="D119" s="21" t="s">
        <v>14</v>
      </c>
      <c r="E119" s="22" t="s">
        <v>15</v>
      </c>
      <c r="F119" s="4">
        <v>105320.84</v>
      </c>
      <c r="G119" s="4">
        <v>0</v>
      </c>
      <c r="H119" s="4">
        <v>0</v>
      </c>
      <c r="I119" s="4">
        <v>0</v>
      </c>
      <c r="J119" s="44">
        <v>105320.84</v>
      </c>
      <c r="K119" s="42"/>
      <c r="L119" s="4">
        <v>0</v>
      </c>
      <c r="M119" s="34"/>
      <c r="N119" s="4">
        <v>0</v>
      </c>
      <c r="O119" s="4">
        <v>105320.84</v>
      </c>
      <c r="P119" s="27"/>
      <c r="Q119" s="27">
        <f t="shared" si="1"/>
        <v>105320.84</v>
      </c>
    </row>
    <row r="120" spans="1:17" x14ac:dyDescent="0.3">
      <c r="A120" s="39" t="s">
        <v>158</v>
      </c>
      <c r="B120" s="40"/>
      <c r="C120" s="23" t="s">
        <v>159</v>
      </c>
      <c r="D120" s="23" t="s">
        <v>84</v>
      </c>
      <c r="E120" s="24" t="s">
        <v>15</v>
      </c>
      <c r="F120" s="7">
        <v>138466.09</v>
      </c>
      <c r="G120" s="7">
        <v>0</v>
      </c>
      <c r="H120" s="7">
        <v>0</v>
      </c>
      <c r="I120" s="7">
        <v>0</v>
      </c>
      <c r="J120" s="41">
        <v>138466.09</v>
      </c>
      <c r="K120" s="42"/>
      <c r="L120" s="7">
        <v>0</v>
      </c>
      <c r="M120" s="35"/>
      <c r="N120" s="7">
        <v>0</v>
      </c>
      <c r="O120" s="7">
        <v>138466.09</v>
      </c>
      <c r="P120" s="29"/>
      <c r="Q120" s="29">
        <f t="shared" si="1"/>
        <v>138466.09</v>
      </c>
    </row>
    <row r="121" spans="1:17" x14ac:dyDescent="0.3">
      <c r="A121" s="43" t="s">
        <v>156</v>
      </c>
      <c r="B121" s="40"/>
      <c r="C121" s="21" t="s">
        <v>160</v>
      </c>
      <c r="D121" s="21" t="s">
        <v>14</v>
      </c>
      <c r="E121" s="22" t="s">
        <v>15</v>
      </c>
      <c r="F121" s="4">
        <v>3073.14</v>
      </c>
      <c r="G121" s="4">
        <v>0</v>
      </c>
      <c r="H121" s="4">
        <v>0</v>
      </c>
      <c r="I121" s="4">
        <v>0</v>
      </c>
      <c r="J121" s="44">
        <v>3073.14</v>
      </c>
      <c r="K121" s="42"/>
      <c r="L121" s="4">
        <v>0</v>
      </c>
      <c r="M121" s="34"/>
      <c r="N121" s="4">
        <v>0</v>
      </c>
      <c r="O121" s="4">
        <v>3073.14</v>
      </c>
      <c r="P121" s="27"/>
      <c r="Q121" s="27">
        <f t="shared" si="1"/>
        <v>3073.14</v>
      </c>
    </row>
    <row r="122" spans="1:17" x14ac:dyDescent="0.3">
      <c r="A122" s="39" t="s">
        <v>156</v>
      </c>
      <c r="B122" s="40"/>
      <c r="C122" s="23" t="s">
        <v>161</v>
      </c>
      <c r="D122" s="23" t="s">
        <v>14</v>
      </c>
      <c r="E122" s="24" t="s">
        <v>15</v>
      </c>
      <c r="F122" s="7">
        <v>3699.02</v>
      </c>
      <c r="G122" s="7">
        <v>0</v>
      </c>
      <c r="H122" s="7">
        <v>0</v>
      </c>
      <c r="I122" s="7">
        <v>0</v>
      </c>
      <c r="J122" s="41">
        <v>3699.02</v>
      </c>
      <c r="K122" s="42"/>
      <c r="L122" s="7">
        <v>0</v>
      </c>
      <c r="M122" s="35"/>
      <c r="N122" s="7">
        <v>0</v>
      </c>
      <c r="O122" s="7">
        <v>3699.02</v>
      </c>
      <c r="P122" s="29"/>
      <c r="Q122" s="29">
        <f t="shared" si="1"/>
        <v>3699.02</v>
      </c>
    </row>
    <row r="123" spans="1:17" x14ac:dyDescent="0.3">
      <c r="A123" s="43" t="s">
        <v>156</v>
      </c>
      <c r="B123" s="40"/>
      <c r="C123" s="21" t="s">
        <v>162</v>
      </c>
      <c r="D123" s="21" t="s">
        <v>14</v>
      </c>
      <c r="E123" s="22" t="s">
        <v>15</v>
      </c>
      <c r="F123" s="4">
        <v>2280.5500000000002</v>
      </c>
      <c r="G123" s="4">
        <v>0</v>
      </c>
      <c r="H123" s="4">
        <v>0</v>
      </c>
      <c r="I123" s="4">
        <v>0</v>
      </c>
      <c r="J123" s="44">
        <v>2280.5500000000002</v>
      </c>
      <c r="K123" s="42"/>
      <c r="L123" s="4">
        <v>0</v>
      </c>
      <c r="M123" s="34"/>
      <c r="N123" s="4">
        <v>0</v>
      </c>
      <c r="O123" s="4">
        <v>2280.5500000000002</v>
      </c>
      <c r="P123" s="27"/>
      <c r="Q123" s="27">
        <f t="shared" si="1"/>
        <v>2280.5500000000002</v>
      </c>
    </row>
    <row r="124" spans="1:17" x14ac:dyDescent="0.3">
      <c r="A124" s="39" t="s">
        <v>156</v>
      </c>
      <c r="B124" s="40"/>
      <c r="C124" s="23" t="s">
        <v>163</v>
      </c>
      <c r="D124" s="23" t="s">
        <v>14</v>
      </c>
      <c r="E124" s="24" t="s">
        <v>15</v>
      </c>
      <c r="F124" s="7">
        <v>18611.61</v>
      </c>
      <c r="G124" s="7">
        <v>0</v>
      </c>
      <c r="H124" s="7">
        <v>0</v>
      </c>
      <c r="I124" s="7">
        <v>0</v>
      </c>
      <c r="J124" s="41">
        <v>18611.61</v>
      </c>
      <c r="K124" s="42"/>
      <c r="L124" s="7">
        <v>0</v>
      </c>
      <c r="M124" s="35"/>
      <c r="N124" s="7">
        <v>0</v>
      </c>
      <c r="O124" s="7">
        <v>18611.61</v>
      </c>
      <c r="P124" s="29"/>
      <c r="Q124" s="29">
        <f t="shared" si="1"/>
        <v>18611.61</v>
      </c>
    </row>
    <row r="125" spans="1:17" x14ac:dyDescent="0.3">
      <c r="A125" s="43" t="s">
        <v>164</v>
      </c>
      <c r="B125" s="40"/>
      <c r="C125" s="21" t="s">
        <v>165</v>
      </c>
      <c r="D125" s="21" t="s">
        <v>14</v>
      </c>
      <c r="E125" s="22" t="s">
        <v>15</v>
      </c>
      <c r="F125" s="4">
        <v>460679.65</v>
      </c>
      <c r="G125" s="4">
        <v>0</v>
      </c>
      <c r="H125" s="4">
        <v>0</v>
      </c>
      <c r="I125" s="4">
        <v>0</v>
      </c>
      <c r="J125" s="44">
        <v>460679.65</v>
      </c>
      <c r="K125" s="42"/>
      <c r="L125" s="4">
        <v>0</v>
      </c>
      <c r="M125" s="34"/>
      <c r="N125" s="4">
        <v>0</v>
      </c>
      <c r="O125" s="4">
        <v>460679.65</v>
      </c>
      <c r="P125" s="27"/>
      <c r="Q125" s="27">
        <f t="shared" si="1"/>
        <v>460679.65</v>
      </c>
    </row>
    <row r="126" spans="1:17" x14ac:dyDescent="0.3">
      <c r="A126" s="39" t="s">
        <v>166</v>
      </c>
      <c r="B126" s="40"/>
      <c r="C126" s="23" t="s">
        <v>167</v>
      </c>
      <c r="D126" s="23" t="s">
        <v>84</v>
      </c>
      <c r="E126" s="24" t="s">
        <v>20</v>
      </c>
      <c r="F126" s="7">
        <v>11772.52</v>
      </c>
      <c r="G126" s="7">
        <v>0</v>
      </c>
      <c r="H126" s="7">
        <v>0</v>
      </c>
      <c r="I126" s="7">
        <v>0</v>
      </c>
      <c r="J126" s="41">
        <v>11772.52</v>
      </c>
      <c r="K126" s="42"/>
      <c r="L126" s="7">
        <v>0</v>
      </c>
      <c r="M126" s="35"/>
      <c r="N126" s="7">
        <v>0</v>
      </c>
      <c r="O126" s="7">
        <v>11772.52</v>
      </c>
      <c r="P126" s="29"/>
      <c r="Q126" s="29">
        <f t="shared" si="1"/>
        <v>11772.52</v>
      </c>
    </row>
    <row r="127" spans="1:17" x14ac:dyDescent="0.3">
      <c r="A127" s="43" t="s">
        <v>166</v>
      </c>
      <c r="B127" s="40"/>
      <c r="C127" s="21" t="s">
        <v>168</v>
      </c>
      <c r="D127" s="21" t="s">
        <v>84</v>
      </c>
      <c r="E127" s="22" t="s">
        <v>20</v>
      </c>
      <c r="F127" s="4">
        <v>12016.72</v>
      </c>
      <c r="G127" s="4">
        <v>0</v>
      </c>
      <c r="H127" s="4">
        <v>0</v>
      </c>
      <c r="I127" s="4">
        <v>0</v>
      </c>
      <c r="J127" s="44">
        <v>12016.72</v>
      </c>
      <c r="K127" s="42"/>
      <c r="L127" s="4">
        <v>0</v>
      </c>
      <c r="M127" s="34"/>
      <c r="N127" s="4">
        <v>0</v>
      </c>
      <c r="O127" s="4">
        <v>12016.72</v>
      </c>
      <c r="P127" s="27"/>
      <c r="Q127" s="27">
        <f t="shared" si="1"/>
        <v>12016.72</v>
      </c>
    </row>
    <row r="128" spans="1:17" x14ac:dyDescent="0.3">
      <c r="A128" s="39" t="s">
        <v>169</v>
      </c>
      <c r="B128" s="40"/>
      <c r="C128" s="23" t="s">
        <v>170</v>
      </c>
      <c r="D128" s="23" t="s">
        <v>84</v>
      </c>
      <c r="E128" s="24" t="s">
        <v>20</v>
      </c>
      <c r="F128" s="7">
        <v>131291.29999999999</v>
      </c>
      <c r="G128" s="7">
        <v>0</v>
      </c>
      <c r="H128" s="7">
        <v>0</v>
      </c>
      <c r="I128" s="7">
        <v>0</v>
      </c>
      <c r="J128" s="41">
        <v>131291.29999999999</v>
      </c>
      <c r="K128" s="42"/>
      <c r="L128" s="7">
        <v>0</v>
      </c>
      <c r="M128" s="35"/>
      <c r="N128" s="7">
        <v>0</v>
      </c>
      <c r="O128" s="7">
        <v>131291.29999999999</v>
      </c>
      <c r="P128" s="29"/>
      <c r="Q128" s="29">
        <f t="shared" si="1"/>
        <v>131291.29999999999</v>
      </c>
    </row>
    <row r="129" spans="1:17" x14ac:dyDescent="0.3">
      <c r="A129" s="43" t="s">
        <v>171</v>
      </c>
      <c r="B129" s="40"/>
      <c r="C129" s="21" t="s">
        <v>172</v>
      </c>
      <c r="D129" s="21" t="s">
        <v>14</v>
      </c>
      <c r="E129" s="22" t="s">
        <v>15</v>
      </c>
      <c r="F129" s="4">
        <v>78172.45</v>
      </c>
      <c r="G129" s="4">
        <v>0</v>
      </c>
      <c r="H129" s="4">
        <v>0</v>
      </c>
      <c r="I129" s="4">
        <v>0</v>
      </c>
      <c r="J129" s="44">
        <v>78172.45</v>
      </c>
      <c r="K129" s="42"/>
      <c r="L129" s="4">
        <v>0</v>
      </c>
      <c r="M129" s="34"/>
      <c r="N129" s="4">
        <v>0</v>
      </c>
      <c r="O129" s="4">
        <v>78172.45</v>
      </c>
      <c r="P129" s="27"/>
      <c r="Q129" s="27">
        <f t="shared" si="1"/>
        <v>78172.45</v>
      </c>
    </row>
    <row r="130" spans="1:17" x14ac:dyDescent="0.3">
      <c r="A130" s="39" t="s">
        <v>171</v>
      </c>
      <c r="B130" s="40"/>
      <c r="C130" s="23" t="s">
        <v>173</v>
      </c>
      <c r="D130" s="23" t="s">
        <v>14</v>
      </c>
      <c r="E130" s="24" t="s">
        <v>15</v>
      </c>
      <c r="F130" s="7">
        <v>31939.4</v>
      </c>
      <c r="G130" s="7">
        <v>0</v>
      </c>
      <c r="H130" s="7">
        <v>0</v>
      </c>
      <c r="I130" s="7">
        <v>0</v>
      </c>
      <c r="J130" s="41">
        <v>31939.4</v>
      </c>
      <c r="K130" s="42"/>
      <c r="L130" s="7">
        <v>0</v>
      </c>
      <c r="M130" s="35"/>
      <c r="N130" s="7">
        <v>0</v>
      </c>
      <c r="O130" s="7">
        <v>31939.4</v>
      </c>
      <c r="P130" s="29"/>
      <c r="Q130" s="29">
        <f t="shared" si="1"/>
        <v>31939.4</v>
      </c>
    </row>
    <row r="131" spans="1:17" x14ac:dyDescent="0.3">
      <c r="A131" s="43" t="s">
        <v>171</v>
      </c>
      <c r="B131" s="40"/>
      <c r="C131" s="21" t="s">
        <v>174</v>
      </c>
      <c r="D131" s="21" t="s">
        <v>14</v>
      </c>
      <c r="E131" s="22" t="s">
        <v>15</v>
      </c>
      <c r="F131" s="4">
        <v>60952.84</v>
      </c>
      <c r="G131" s="4">
        <v>0</v>
      </c>
      <c r="H131" s="4">
        <v>0</v>
      </c>
      <c r="I131" s="4">
        <v>0</v>
      </c>
      <c r="J131" s="44">
        <v>60952.84</v>
      </c>
      <c r="K131" s="42"/>
      <c r="L131" s="4">
        <v>0</v>
      </c>
      <c r="M131" s="34"/>
      <c r="N131" s="4">
        <v>0</v>
      </c>
      <c r="O131" s="4">
        <v>60952.84</v>
      </c>
      <c r="P131" s="27"/>
      <c r="Q131" s="27">
        <f t="shared" si="1"/>
        <v>60952.84</v>
      </c>
    </row>
    <row r="132" spans="1:17" x14ac:dyDescent="0.3">
      <c r="A132" s="39" t="s">
        <v>171</v>
      </c>
      <c r="B132" s="40"/>
      <c r="C132" s="23" t="s">
        <v>175</v>
      </c>
      <c r="D132" s="23" t="s">
        <v>14</v>
      </c>
      <c r="E132" s="24" t="s">
        <v>15</v>
      </c>
      <c r="F132" s="7">
        <v>45941.67</v>
      </c>
      <c r="G132" s="7">
        <v>0</v>
      </c>
      <c r="H132" s="7">
        <v>0</v>
      </c>
      <c r="I132" s="7">
        <v>0</v>
      </c>
      <c r="J132" s="41">
        <v>45941.67</v>
      </c>
      <c r="K132" s="42"/>
      <c r="L132" s="7">
        <v>0</v>
      </c>
      <c r="M132" s="35"/>
      <c r="N132" s="7">
        <v>0</v>
      </c>
      <c r="O132" s="7">
        <v>45941.67</v>
      </c>
      <c r="P132" s="29"/>
      <c r="Q132" s="29">
        <f t="shared" si="1"/>
        <v>45941.67</v>
      </c>
    </row>
    <row r="133" spans="1:17" x14ac:dyDescent="0.3">
      <c r="A133" s="43" t="s">
        <v>176</v>
      </c>
      <c r="B133" s="40"/>
      <c r="C133" s="21" t="s">
        <v>177</v>
      </c>
      <c r="D133" s="21" t="s">
        <v>84</v>
      </c>
      <c r="E133" s="22" t="s">
        <v>20</v>
      </c>
      <c r="F133" s="4">
        <v>143402.99</v>
      </c>
      <c r="G133" s="4">
        <v>0</v>
      </c>
      <c r="H133" s="4">
        <v>0</v>
      </c>
      <c r="I133" s="4">
        <v>0</v>
      </c>
      <c r="J133" s="44">
        <v>143402.99</v>
      </c>
      <c r="K133" s="42"/>
      <c r="L133" s="4">
        <v>0</v>
      </c>
      <c r="M133" s="34"/>
      <c r="N133" s="4">
        <v>0</v>
      </c>
      <c r="O133" s="4">
        <v>143402.99</v>
      </c>
      <c r="P133" s="27"/>
      <c r="Q133" s="27">
        <f t="shared" si="1"/>
        <v>143402.99</v>
      </c>
    </row>
    <row r="134" spans="1:17" x14ac:dyDescent="0.3">
      <c r="A134" s="39" t="s">
        <v>178</v>
      </c>
      <c r="B134" s="40"/>
      <c r="C134" s="23" t="s">
        <v>179</v>
      </c>
      <c r="D134" s="23" t="s">
        <v>14</v>
      </c>
      <c r="E134" s="24" t="s">
        <v>15</v>
      </c>
      <c r="F134" s="7">
        <v>231032.68</v>
      </c>
      <c r="G134" s="7">
        <v>0</v>
      </c>
      <c r="H134" s="7">
        <v>0</v>
      </c>
      <c r="I134" s="7">
        <v>0</v>
      </c>
      <c r="J134" s="41">
        <v>231032.68</v>
      </c>
      <c r="K134" s="42"/>
      <c r="L134" s="7">
        <v>0</v>
      </c>
      <c r="M134" s="35"/>
      <c r="N134" s="7">
        <v>0</v>
      </c>
      <c r="O134" s="7">
        <v>231032.68</v>
      </c>
      <c r="P134" s="29"/>
      <c r="Q134" s="29">
        <f t="shared" si="1"/>
        <v>231032.68</v>
      </c>
    </row>
    <row r="135" spans="1:17" x14ac:dyDescent="0.3">
      <c r="A135" s="43" t="s">
        <v>176</v>
      </c>
      <c r="B135" s="40"/>
      <c r="C135" s="21" t="s">
        <v>180</v>
      </c>
      <c r="D135" s="21" t="s">
        <v>84</v>
      </c>
      <c r="E135" s="22" t="s">
        <v>20</v>
      </c>
      <c r="F135" s="4">
        <v>62012.44</v>
      </c>
      <c r="G135" s="4">
        <v>0</v>
      </c>
      <c r="H135" s="4">
        <v>0</v>
      </c>
      <c r="I135" s="4">
        <v>0</v>
      </c>
      <c r="J135" s="44">
        <v>62012.44</v>
      </c>
      <c r="K135" s="42"/>
      <c r="L135" s="4">
        <v>0</v>
      </c>
      <c r="M135" s="34"/>
      <c r="N135" s="4">
        <v>0</v>
      </c>
      <c r="O135" s="4">
        <v>62012.44</v>
      </c>
      <c r="P135" s="27"/>
      <c r="Q135" s="27">
        <f t="shared" ref="Q135:Q198" si="2">O135+P135</f>
        <v>62012.44</v>
      </c>
    </row>
    <row r="136" spans="1:17" x14ac:dyDescent="0.3">
      <c r="A136" s="39" t="s">
        <v>176</v>
      </c>
      <c r="B136" s="40"/>
      <c r="C136" s="23" t="s">
        <v>181</v>
      </c>
      <c r="D136" s="23" t="s">
        <v>84</v>
      </c>
      <c r="E136" s="24" t="s">
        <v>20</v>
      </c>
      <c r="F136" s="7">
        <v>16508.060000000001</v>
      </c>
      <c r="G136" s="7">
        <v>0</v>
      </c>
      <c r="H136" s="7">
        <v>0</v>
      </c>
      <c r="I136" s="7">
        <v>0</v>
      </c>
      <c r="J136" s="41">
        <v>16508.060000000001</v>
      </c>
      <c r="K136" s="42"/>
      <c r="L136" s="7">
        <v>0</v>
      </c>
      <c r="M136" s="35"/>
      <c r="N136" s="7">
        <v>0</v>
      </c>
      <c r="O136" s="7">
        <v>16508.060000000001</v>
      </c>
      <c r="P136" s="29"/>
      <c r="Q136" s="29">
        <f t="shared" si="2"/>
        <v>16508.060000000001</v>
      </c>
    </row>
    <row r="137" spans="1:17" x14ac:dyDescent="0.3">
      <c r="A137" s="43" t="s">
        <v>182</v>
      </c>
      <c r="B137" s="40"/>
      <c r="C137" s="21" t="s">
        <v>183</v>
      </c>
      <c r="D137" s="21" t="s">
        <v>84</v>
      </c>
      <c r="E137" s="22" t="s">
        <v>15</v>
      </c>
      <c r="F137" s="4">
        <v>90619.15</v>
      </c>
      <c r="G137" s="4">
        <v>0</v>
      </c>
      <c r="H137" s="4">
        <v>0</v>
      </c>
      <c r="I137" s="4">
        <v>0</v>
      </c>
      <c r="J137" s="44">
        <v>90619.15</v>
      </c>
      <c r="K137" s="42"/>
      <c r="L137" s="4">
        <v>0</v>
      </c>
      <c r="M137" s="34"/>
      <c r="N137" s="4">
        <v>0</v>
      </c>
      <c r="O137" s="4">
        <v>90619.15</v>
      </c>
      <c r="P137" s="27"/>
      <c r="Q137" s="27">
        <f t="shared" si="2"/>
        <v>90619.15</v>
      </c>
    </row>
    <row r="138" spans="1:17" x14ac:dyDescent="0.3">
      <c r="A138" s="39" t="s">
        <v>182</v>
      </c>
      <c r="B138" s="40"/>
      <c r="C138" s="23" t="s">
        <v>184</v>
      </c>
      <c r="D138" s="23" t="s">
        <v>84</v>
      </c>
      <c r="E138" s="24" t="s">
        <v>15</v>
      </c>
      <c r="F138" s="7">
        <v>16034.22</v>
      </c>
      <c r="G138" s="7">
        <v>0</v>
      </c>
      <c r="H138" s="7">
        <v>0</v>
      </c>
      <c r="I138" s="7">
        <v>0</v>
      </c>
      <c r="J138" s="41">
        <v>16034.22</v>
      </c>
      <c r="K138" s="42"/>
      <c r="L138" s="7">
        <v>0</v>
      </c>
      <c r="M138" s="35"/>
      <c r="N138" s="7">
        <v>0</v>
      </c>
      <c r="O138" s="7">
        <v>16034.22</v>
      </c>
      <c r="P138" s="29"/>
      <c r="Q138" s="29">
        <f t="shared" si="2"/>
        <v>16034.22</v>
      </c>
    </row>
    <row r="139" spans="1:17" x14ac:dyDescent="0.3">
      <c r="A139" s="43" t="s">
        <v>185</v>
      </c>
      <c r="B139" s="40"/>
      <c r="C139" s="21" t="s">
        <v>186</v>
      </c>
      <c r="D139" s="21" t="s">
        <v>14</v>
      </c>
      <c r="E139" s="22" t="s">
        <v>15</v>
      </c>
      <c r="F139" s="4">
        <v>63692.05</v>
      </c>
      <c r="G139" s="4">
        <v>0</v>
      </c>
      <c r="H139" s="4">
        <v>0</v>
      </c>
      <c r="I139" s="4">
        <v>0</v>
      </c>
      <c r="J139" s="44">
        <v>63692.05</v>
      </c>
      <c r="K139" s="42"/>
      <c r="L139" s="4">
        <v>0</v>
      </c>
      <c r="M139" s="34"/>
      <c r="N139" s="4">
        <v>0</v>
      </c>
      <c r="O139" s="4">
        <v>63692.05</v>
      </c>
      <c r="P139" s="27"/>
      <c r="Q139" s="27">
        <f t="shared" si="2"/>
        <v>63692.05</v>
      </c>
    </row>
    <row r="140" spans="1:17" x14ac:dyDescent="0.3">
      <c r="A140" s="39" t="s">
        <v>185</v>
      </c>
      <c r="B140" s="40"/>
      <c r="C140" s="23" t="s">
        <v>187</v>
      </c>
      <c r="D140" s="23" t="s">
        <v>14</v>
      </c>
      <c r="E140" s="24" t="s">
        <v>15</v>
      </c>
      <c r="F140" s="7">
        <v>19353.98</v>
      </c>
      <c r="G140" s="7">
        <v>0</v>
      </c>
      <c r="H140" s="7">
        <v>0</v>
      </c>
      <c r="I140" s="7">
        <v>0</v>
      </c>
      <c r="J140" s="41">
        <v>19353.98</v>
      </c>
      <c r="K140" s="42"/>
      <c r="L140" s="7">
        <v>0</v>
      </c>
      <c r="M140" s="35"/>
      <c r="N140" s="7">
        <v>0</v>
      </c>
      <c r="O140" s="7">
        <v>19353.98</v>
      </c>
      <c r="P140" s="29"/>
      <c r="Q140" s="29">
        <f t="shared" si="2"/>
        <v>19353.98</v>
      </c>
    </row>
    <row r="141" spans="1:17" x14ac:dyDescent="0.3">
      <c r="A141" s="43" t="s">
        <v>188</v>
      </c>
      <c r="B141" s="40"/>
      <c r="C141" s="21" t="s">
        <v>189</v>
      </c>
      <c r="D141" s="21" t="s">
        <v>84</v>
      </c>
      <c r="E141" s="22" t="s">
        <v>15</v>
      </c>
      <c r="F141" s="4">
        <v>36147.800000000003</v>
      </c>
      <c r="G141" s="4">
        <v>0</v>
      </c>
      <c r="H141" s="4">
        <v>0</v>
      </c>
      <c r="I141" s="4">
        <v>0</v>
      </c>
      <c r="J141" s="44">
        <v>36147.800000000003</v>
      </c>
      <c r="K141" s="42"/>
      <c r="L141" s="4">
        <v>0</v>
      </c>
      <c r="M141" s="34"/>
      <c r="N141" s="4">
        <v>0</v>
      </c>
      <c r="O141" s="4">
        <v>36147.800000000003</v>
      </c>
      <c r="P141" s="27"/>
      <c r="Q141" s="27">
        <f t="shared" si="2"/>
        <v>36147.800000000003</v>
      </c>
    </row>
    <row r="142" spans="1:17" x14ac:dyDescent="0.3">
      <c r="A142" s="39" t="s">
        <v>190</v>
      </c>
      <c r="B142" s="40"/>
      <c r="C142" s="23" t="s">
        <v>191</v>
      </c>
      <c r="D142" s="23" t="s">
        <v>14</v>
      </c>
      <c r="E142" s="24" t="s">
        <v>15</v>
      </c>
      <c r="F142" s="7">
        <v>26288.09</v>
      </c>
      <c r="G142" s="7">
        <v>0</v>
      </c>
      <c r="H142" s="7">
        <v>0</v>
      </c>
      <c r="I142" s="7">
        <v>0</v>
      </c>
      <c r="J142" s="41">
        <v>26288.09</v>
      </c>
      <c r="K142" s="42"/>
      <c r="L142" s="7">
        <v>0</v>
      </c>
      <c r="M142" s="35"/>
      <c r="N142" s="7">
        <v>0</v>
      </c>
      <c r="O142" s="7">
        <v>26288.09</v>
      </c>
      <c r="P142" s="29"/>
      <c r="Q142" s="29">
        <f t="shared" si="2"/>
        <v>26288.09</v>
      </c>
    </row>
    <row r="143" spans="1:17" x14ac:dyDescent="0.3">
      <c r="A143" s="43" t="s">
        <v>190</v>
      </c>
      <c r="B143" s="40"/>
      <c r="C143" s="21" t="s">
        <v>192</v>
      </c>
      <c r="D143" s="21" t="s">
        <v>14</v>
      </c>
      <c r="E143" s="22" t="s">
        <v>15</v>
      </c>
      <c r="F143" s="4">
        <v>168733.79</v>
      </c>
      <c r="G143" s="4">
        <v>0</v>
      </c>
      <c r="H143" s="4">
        <v>0</v>
      </c>
      <c r="I143" s="4">
        <v>0</v>
      </c>
      <c r="J143" s="44">
        <v>168733.79</v>
      </c>
      <c r="K143" s="42"/>
      <c r="L143" s="4">
        <v>0</v>
      </c>
      <c r="M143" s="34"/>
      <c r="N143" s="4">
        <v>0</v>
      </c>
      <c r="O143" s="4">
        <v>168733.79</v>
      </c>
      <c r="P143" s="27"/>
      <c r="Q143" s="27">
        <f t="shared" si="2"/>
        <v>168733.79</v>
      </c>
    </row>
    <row r="144" spans="1:17" x14ac:dyDescent="0.3">
      <c r="A144" s="39" t="s">
        <v>190</v>
      </c>
      <c r="B144" s="40"/>
      <c r="C144" s="23" t="s">
        <v>193</v>
      </c>
      <c r="D144" s="23" t="s">
        <v>14</v>
      </c>
      <c r="E144" s="24" t="s">
        <v>15</v>
      </c>
      <c r="F144" s="7">
        <v>2273.59</v>
      </c>
      <c r="G144" s="7">
        <v>0</v>
      </c>
      <c r="H144" s="7">
        <v>0</v>
      </c>
      <c r="I144" s="7">
        <v>0</v>
      </c>
      <c r="J144" s="41">
        <v>2273.59</v>
      </c>
      <c r="K144" s="42"/>
      <c r="L144" s="7">
        <v>0</v>
      </c>
      <c r="M144" s="35"/>
      <c r="N144" s="7">
        <v>0</v>
      </c>
      <c r="O144" s="7">
        <v>2273.59</v>
      </c>
      <c r="P144" s="29"/>
      <c r="Q144" s="29">
        <f t="shared" si="2"/>
        <v>2273.59</v>
      </c>
    </row>
    <row r="145" spans="1:17" x14ac:dyDescent="0.3">
      <c r="A145" s="43" t="s">
        <v>194</v>
      </c>
      <c r="B145" s="40"/>
      <c r="C145" s="21" t="s">
        <v>195</v>
      </c>
      <c r="D145" s="21" t="s">
        <v>84</v>
      </c>
      <c r="E145" s="22" t="s">
        <v>20</v>
      </c>
      <c r="F145" s="4">
        <v>42976.26</v>
      </c>
      <c r="G145" s="4">
        <v>0</v>
      </c>
      <c r="H145" s="4">
        <v>0</v>
      </c>
      <c r="I145" s="4">
        <v>0</v>
      </c>
      <c r="J145" s="44">
        <v>42976.26</v>
      </c>
      <c r="K145" s="42"/>
      <c r="L145" s="4">
        <v>0</v>
      </c>
      <c r="M145" s="34"/>
      <c r="N145" s="4">
        <v>0</v>
      </c>
      <c r="O145" s="4">
        <v>42976.26</v>
      </c>
      <c r="P145" s="27"/>
      <c r="Q145" s="27">
        <f t="shared" si="2"/>
        <v>42976.26</v>
      </c>
    </row>
    <row r="146" spans="1:17" x14ac:dyDescent="0.3">
      <c r="A146" s="39" t="s">
        <v>196</v>
      </c>
      <c r="B146" s="40"/>
      <c r="C146" s="23" t="s">
        <v>197</v>
      </c>
      <c r="D146" s="23" t="s">
        <v>14</v>
      </c>
      <c r="E146" s="24" t="s">
        <v>15</v>
      </c>
      <c r="F146" s="7">
        <v>264203.74</v>
      </c>
      <c r="G146" s="7">
        <v>0</v>
      </c>
      <c r="H146" s="7">
        <v>0</v>
      </c>
      <c r="I146" s="7">
        <v>0</v>
      </c>
      <c r="J146" s="41">
        <v>264203.74</v>
      </c>
      <c r="K146" s="42"/>
      <c r="L146" s="7">
        <v>0</v>
      </c>
      <c r="M146" s="35"/>
      <c r="N146" s="7">
        <v>0</v>
      </c>
      <c r="O146" s="7">
        <v>264203.74</v>
      </c>
      <c r="P146" s="29"/>
      <c r="Q146" s="29">
        <f t="shared" si="2"/>
        <v>264203.74</v>
      </c>
    </row>
    <row r="147" spans="1:17" x14ac:dyDescent="0.3">
      <c r="A147" s="43" t="s">
        <v>196</v>
      </c>
      <c r="B147" s="40"/>
      <c r="C147" s="21" t="s">
        <v>198</v>
      </c>
      <c r="D147" s="21" t="s">
        <v>14</v>
      </c>
      <c r="E147" s="22" t="s">
        <v>15</v>
      </c>
      <c r="F147" s="4">
        <v>512477.22</v>
      </c>
      <c r="G147" s="4">
        <v>0</v>
      </c>
      <c r="H147" s="4">
        <v>0</v>
      </c>
      <c r="I147" s="4">
        <v>0</v>
      </c>
      <c r="J147" s="44">
        <v>512477.22</v>
      </c>
      <c r="K147" s="42"/>
      <c r="L147" s="4">
        <v>0</v>
      </c>
      <c r="M147" s="34"/>
      <c r="N147" s="4">
        <v>0</v>
      </c>
      <c r="O147" s="4">
        <v>512477.22</v>
      </c>
      <c r="P147" s="27"/>
      <c r="Q147" s="27">
        <f t="shared" si="2"/>
        <v>512477.22</v>
      </c>
    </row>
    <row r="148" spans="1:17" x14ac:dyDescent="0.3">
      <c r="A148" s="39" t="s">
        <v>196</v>
      </c>
      <c r="B148" s="40"/>
      <c r="C148" s="23" t="s">
        <v>199</v>
      </c>
      <c r="D148" s="23" t="s">
        <v>14</v>
      </c>
      <c r="E148" s="24" t="s">
        <v>15</v>
      </c>
      <c r="F148" s="7">
        <v>173253.38</v>
      </c>
      <c r="G148" s="7">
        <v>0</v>
      </c>
      <c r="H148" s="7">
        <v>0</v>
      </c>
      <c r="I148" s="7">
        <v>0</v>
      </c>
      <c r="J148" s="41">
        <v>173253.38</v>
      </c>
      <c r="K148" s="42"/>
      <c r="L148" s="7">
        <v>0</v>
      </c>
      <c r="M148" s="35"/>
      <c r="N148" s="7">
        <v>0</v>
      </c>
      <c r="O148" s="7">
        <v>173253.38</v>
      </c>
      <c r="P148" s="29"/>
      <c r="Q148" s="29">
        <f t="shared" si="2"/>
        <v>173253.38</v>
      </c>
    </row>
    <row r="149" spans="1:17" x14ac:dyDescent="0.3">
      <c r="A149" s="43" t="s">
        <v>196</v>
      </c>
      <c r="B149" s="40"/>
      <c r="C149" s="21" t="s">
        <v>200</v>
      </c>
      <c r="D149" s="21" t="s">
        <v>14</v>
      </c>
      <c r="E149" s="22" t="s">
        <v>15</v>
      </c>
      <c r="F149" s="4">
        <v>37523.72</v>
      </c>
      <c r="G149" s="4">
        <v>0</v>
      </c>
      <c r="H149" s="4">
        <v>0</v>
      </c>
      <c r="I149" s="4">
        <v>0</v>
      </c>
      <c r="J149" s="44">
        <v>37523.72</v>
      </c>
      <c r="K149" s="42"/>
      <c r="L149" s="4">
        <v>0</v>
      </c>
      <c r="M149" s="34"/>
      <c r="N149" s="4">
        <v>0</v>
      </c>
      <c r="O149" s="4">
        <v>37523.72</v>
      </c>
      <c r="P149" s="27"/>
      <c r="Q149" s="27">
        <f t="shared" si="2"/>
        <v>37523.72</v>
      </c>
    </row>
    <row r="150" spans="1:17" x14ac:dyDescent="0.3">
      <c r="A150" s="39" t="s">
        <v>196</v>
      </c>
      <c r="B150" s="40"/>
      <c r="C150" s="23" t="s">
        <v>201</v>
      </c>
      <c r="D150" s="23" t="s">
        <v>14</v>
      </c>
      <c r="E150" s="24" t="s">
        <v>15</v>
      </c>
      <c r="F150" s="7">
        <v>135206.16</v>
      </c>
      <c r="G150" s="7">
        <v>0</v>
      </c>
      <c r="H150" s="7">
        <v>0</v>
      </c>
      <c r="I150" s="7">
        <v>0</v>
      </c>
      <c r="J150" s="41">
        <v>135206.16</v>
      </c>
      <c r="K150" s="42"/>
      <c r="L150" s="7">
        <v>0</v>
      </c>
      <c r="M150" s="35"/>
      <c r="N150" s="7">
        <v>0</v>
      </c>
      <c r="O150" s="7">
        <v>135206.16</v>
      </c>
      <c r="P150" s="29"/>
      <c r="Q150" s="29">
        <f t="shared" si="2"/>
        <v>135206.16</v>
      </c>
    </row>
    <row r="151" spans="1:17" x14ac:dyDescent="0.3">
      <c r="A151" s="43" t="s">
        <v>194</v>
      </c>
      <c r="B151" s="40"/>
      <c r="C151" s="21" t="s">
        <v>202</v>
      </c>
      <c r="D151" s="21" t="s">
        <v>84</v>
      </c>
      <c r="E151" s="22" t="s">
        <v>20</v>
      </c>
      <c r="F151" s="4">
        <v>23508.86</v>
      </c>
      <c r="G151" s="4">
        <v>0</v>
      </c>
      <c r="H151" s="4">
        <v>0</v>
      </c>
      <c r="I151" s="4">
        <v>0</v>
      </c>
      <c r="J151" s="44">
        <v>23508.86</v>
      </c>
      <c r="K151" s="42"/>
      <c r="L151" s="4">
        <v>0</v>
      </c>
      <c r="M151" s="34"/>
      <c r="N151" s="4">
        <v>0</v>
      </c>
      <c r="O151" s="4">
        <v>23508.86</v>
      </c>
      <c r="P151" s="27"/>
      <c r="Q151" s="27">
        <f t="shared" si="2"/>
        <v>23508.86</v>
      </c>
    </row>
    <row r="152" spans="1:17" x14ac:dyDescent="0.3">
      <c r="A152" s="39" t="s">
        <v>203</v>
      </c>
      <c r="B152" s="40"/>
      <c r="C152" s="23" t="s">
        <v>204</v>
      </c>
      <c r="D152" s="23" t="s">
        <v>84</v>
      </c>
      <c r="E152" s="24" t="s">
        <v>20</v>
      </c>
      <c r="F152" s="7">
        <v>407543.12</v>
      </c>
      <c r="G152" s="7">
        <v>0</v>
      </c>
      <c r="H152" s="7">
        <v>0</v>
      </c>
      <c r="I152" s="7">
        <v>0</v>
      </c>
      <c r="J152" s="41">
        <v>407543.12</v>
      </c>
      <c r="K152" s="42"/>
      <c r="L152" s="7">
        <v>0</v>
      </c>
      <c r="M152" s="35"/>
      <c r="N152" s="7">
        <v>0</v>
      </c>
      <c r="O152" s="7">
        <v>407543.12</v>
      </c>
      <c r="P152" s="29"/>
      <c r="Q152" s="29">
        <f t="shared" si="2"/>
        <v>407543.12</v>
      </c>
    </row>
    <row r="153" spans="1:17" x14ac:dyDescent="0.3">
      <c r="A153" s="43" t="s">
        <v>205</v>
      </c>
      <c r="B153" s="40"/>
      <c r="C153" s="21" t="s">
        <v>206</v>
      </c>
      <c r="D153" s="21" t="s">
        <v>14</v>
      </c>
      <c r="E153" s="22" t="s">
        <v>15</v>
      </c>
      <c r="F153" s="4">
        <v>24644.16</v>
      </c>
      <c r="G153" s="4">
        <v>0</v>
      </c>
      <c r="H153" s="4">
        <v>0</v>
      </c>
      <c r="I153" s="4">
        <v>0</v>
      </c>
      <c r="J153" s="44">
        <v>24644.16</v>
      </c>
      <c r="K153" s="42"/>
      <c r="L153" s="4">
        <v>0</v>
      </c>
      <c r="M153" s="34"/>
      <c r="N153" s="4">
        <v>0</v>
      </c>
      <c r="O153" s="4">
        <v>24644.16</v>
      </c>
      <c r="P153" s="27"/>
      <c r="Q153" s="27">
        <f t="shared" si="2"/>
        <v>24644.16</v>
      </c>
    </row>
    <row r="154" spans="1:17" x14ac:dyDescent="0.3">
      <c r="A154" s="39" t="s">
        <v>205</v>
      </c>
      <c r="B154" s="40"/>
      <c r="C154" s="23" t="s">
        <v>207</v>
      </c>
      <c r="D154" s="23" t="s">
        <v>14</v>
      </c>
      <c r="E154" s="24" t="s">
        <v>15</v>
      </c>
      <c r="F154" s="7">
        <v>20780.810000000001</v>
      </c>
      <c r="G154" s="7">
        <v>0</v>
      </c>
      <c r="H154" s="7">
        <v>0</v>
      </c>
      <c r="I154" s="7">
        <v>0</v>
      </c>
      <c r="J154" s="41">
        <v>20780.810000000001</v>
      </c>
      <c r="K154" s="42"/>
      <c r="L154" s="7">
        <v>0</v>
      </c>
      <c r="M154" s="35"/>
      <c r="N154" s="7">
        <v>0</v>
      </c>
      <c r="O154" s="7">
        <v>20780.810000000001</v>
      </c>
      <c r="P154" s="29"/>
      <c r="Q154" s="29">
        <f t="shared" si="2"/>
        <v>20780.810000000001</v>
      </c>
    </row>
    <row r="155" spans="1:17" x14ac:dyDescent="0.3">
      <c r="A155" s="43" t="s">
        <v>205</v>
      </c>
      <c r="B155" s="40"/>
      <c r="C155" s="21" t="s">
        <v>208</v>
      </c>
      <c r="D155" s="21" t="s">
        <v>14</v>
      </c>
      <c r="E155" s="22" t="s">
        <v>15</v>
      </c>
      <c r="F155" s="4">
        <v>4615.29</v>
      </c>
      <c r="G155" s="4">
        <v>0</v>
      </c>
      <c r="H155" s="4">
        <v>0</v>
      </c>
      <c r="I155" s="4">
        <v>0</v>
      </c>
      <c r="J155" s="44">
        <v>4615.29</v>
      </c>
      <c r="K155" s="42"/>
      <c r="L155" s="4">
        <v>0</v>
      </c>
      <c r="M155" s="34"/>
      <c r="N155" s="4">
        <v>0</v>
      </c>
      <c r="O155" s="4">
        <v>4615.29</v>
      </c>
      <c r="P155" s="27"/>
      <c r="Q155" s="27">
        <f t="shared" si="2"/>
        <v>4615.29</v>
      </c>
    </row>
    <row r="156" spans="1:17" x14ac:dyDescent="0.3">
      <c r="A156" s="39" t="s">
        <v>205</v>
      </c>
      <c r="B156" s="40"/>
      <c r="C156" s="23" t="s">
        <v>209</v>
      </c>
      <c r="D156" s="23" t="s">
        <v>14</v>
      </c>
      <c r="E156" s="24" t="s">
        <v>15</v>
      </c>
      <c r="F156" s="7">
        <v>16180.28</v>
      </c>
      <c r="G156" s="7">
        <v>0</v>
      </c>
      <c r="H156" s="7">
        <v>0</v>
      </c>
      <c r="I156" s="7">
        <v>0</v>
      </c>
      <c r="J156" s="41">
        <v>16180.28</v>
      </c>
      <c r="K156" s="42"/>
      <c r="L156" s="7">
        <v>0</v>
      </c>
      <c r="M156" s="35"/>
      <c r="N156" s="7">
        <v>0</v>
      </c>
      <c r="O156" s="7">
        <v>16180.28</v>
      </c>
      <c r="P156" s="29"/>
      <c r="Q156" s="29">
        <f t="shared" si="2"/>
        <v>16180.28</v>
      </c>
    </row>
    <row r="157" spans="1:17" x14ac:dyDescent="0.3">
      <c r="A157" s="43" t="s">
        <v>205</v>
      </c>
      <c r="B157" s="40"/>
      <c r="C157" s="21" t="s">
        <v>210</v>
      </c>
      <c r="D157" s="21" t="s">
        <v>14</v>
      </c>
      <c r="E157" s="22" t="s">
        <v>15</v>
      </c>
      <c r="F157" s="4">
        <v>7379.22</v>
      </c>
      <c r="G157" s="4">
        <v>0</v>
      </c>
      <c r="H157" s="4">
        <v>0</v>
      </c>
      <c r="I157" s="4">
        <v>0</v>
      </c>
      <c r="J157" s="44">
        <v>7379.22</v>
      </c>
      <c r="K157" s="42"/>
      <c r="L157" s="4">
        <v>0</v>
      </c>
      <c r="M157" s="34"/>
      <c r="N157" s="4">
        <v>0</v>
      </c>
      <c r="O157" s="4">
        <v>7379.22</v>
      </c>
      <c r="P157" s="27"/>
      <c r="Q157" s="27">
        <f t="shared" si="2"/>
        <v>7379.22</v>
      </c>
    </row>
    <row r="158" spans="1:17" x14ac:dyDescent="0.3">
      <c r="A158" s="39" t="s">
        <v>205</v>
      </c>
      <c r="B158" s="40"/>
      <c r="C158" s="23" t="s">
        <v>211</v>
      </c>
      <c r="D158" s="23" t="s">
        <v>14</v>
      </c>
      <c r="E158" s="24" t="s">
        <v>15</v>
      </c>
      <c r="F158" s="7">
        <v>15008.97</v>
      </c>
      <c r="G158" s="7">
        <v>0</v>
      </c>
      <c r="H158" s="7">
        <v>0</v>
      </c>
      <c r="I158" s="7">
        <v>0</v>
      </c>
      <c r="J158" s="41">
        <v>15008.97</v>
      </c>
      <c r="K158" s="42"/>
      <c r="L158" s="7">
        <v>0</v>
      </c>
      <c r="M158" s="35"/>
      <c r="N158" s="7">
        <v>0</v>
      </c>
      <c r="O158" s="7">
        <v>15008.97</v>
      </c>
      <c r="P158" s="29"/>
      <c r="Q158" s="29">
        <f t="shared" si="2"/>
        <v>15008.97</v>
      </c>
    </row>
    <row r="159" spans="1:17" x14ac:dyDescent="0.3">
      <c r="A159" s="43" t="s">
        <v>205</v>
      </c>
      <c r="B159" s="40"/>
      <c r="C159" s="21" t="s">
        <v>212</v>
      </c>
      <c r="D159" s="21" t="s">
        <v>14</v>
      </c>
      <c r="E159" s="22" t="s">
        <v>15</v>
      </c>
      <c r="F159" s="4">
        <v>9846.3700000000008</v>
      </c>
      <c r="G159" s="4">
        <v>0</v>
      </c>
      <c r="H159" s="4">
        <v>0</v>
      </c>
      <c r="I159" s="4">
        <v>0</v>
      </c>
      <c r="J159" s="44">
        <v>9846.3700000000008</v>
      </c>
      <c r="K159" s="42"/>
      <c r="L159" s="4">
        <v>0</v>
      </c>
      <c r="M159" s="34"/>
      <c r="N159" s="4">
        <v>0</v>
      </c>
      <c r="O159" s="4">
        <v>9846.3700000000008</v>
      </c>
      <c r="P159" s="27"/>
      <c r="Q159" s="27">
        <f t="shared" si="2"/>
        <v>9846.3700000000008</v>
      </c>
    </row>
    <row r="160" spans="1:17" x14ac:dyDescent="0.3">
      <c r="A160" s="39" t="s">
        <v>205</v>
      </c>
      <c r="B160" s="40"/>
      <c r="C160" s="23" t="s">
        <v>213</v>
      </c>
      <c r="D160" s="23" t="s">
        <v>14</v>
      </c>
      <c r="E160" s="24" t="s">
        <v>15</v>
      </c>
      <c r="F160" s="7">
        <v>38218.65</v>
      </c>
      <c r="G160" s="7">
        <v>0</v>
      </c>
      <c r="H160" s="7">
        <v>0</v>
      </c>
      <c r="I160" s="7">
        <v>0</v>
      </c>
      <c r="J160" s="41">
        <v>38218.65</v>
      </c>
      <c r="K160" s="42"/>
      <c r="L160" s="7">
        <v>0</v>
      </c>
      <c r="M160" s="35"/>
      <c r="N160" s="7">
        <v>0</v>
      </c>
      <c r="O160" s="7">
        <v>38218.65</v>
      </c>
      <c r="P160" s="29"/>
      <c r="Q160" s="29">
        <f t="shared" si="2"/>
        <v>38218.65</v>
      </c>
    </row>
    <row r="161" spans="1:17" x14ac:dyDescent="0.3">
      <c r="A161" s="43" t="s">
        <v>205</v>
      </c>
      <c r="B161" s="40"/>
      <c r="C161" s="21" t="s">
        <v>214</v>
      </c>
      <c r="D161" s="21" t="s">
        <v>14</v>
      </c>
      <c r="E161" s="22" t="s">
        <v>15</v>
      </c>
      <c r="F161" s="4">
        <v>47837.4</v>
      </c>
      <c r="G161" s="4">
        <v>0</v>
      </c>
      <c r="H161" s="4">
        <v>0</v>
      </c>
      <c r="I161" s="4">
        <v>0</v>
      </c>
      <c r="J161" s="44">
        <v>47837.4</v>
      </c>
      <c r="K161" s="42"/>
      <c r="L161" s="4">
        <v>0</v>
      </c>
      <c r="M161" s="34"/>
      <c r="N161" s="4">
        <v>0</v>
      </c>
      <c r="O161" s="4">
        <v>47837.4</v>
      </c>
      <c r="P161" s="27"/>
      <c r="Q161" s="27">
        <f t="shared" si="2"/>
        <v>47837.4</v>
      </c>
    </row>
    <row r="162" spans="1:17" x14ac:dyDescent="0.3">
      <c r="A162" s="39" t="s">
        <v>205</v>
      </c>
      <c r="B162" s="40"/>
      <c r="C162" s="23" t="s">
        <v>215</v>
      </c>
      <c r="D162" s="23" t="s">
        <v>14</v>
      </c>
      <c r="E162" s="24" t="s">
        <v>15</v>
      </c>
      <c r="F162" s="7">
        <v>26370.1</v>
      </c>
      <c r="G162" s="7">
        <v>0</v>
      </c>
      <c r="H162" s="7">
        <v>0</v>
      </c>
      <c r="I162" s="7">
        <v>0</v>
      </c>
      <c r="J162" s="41">
        <v>26370.1</v>
      </c>
      <c r="K162" s="42"/>
      <c r="L162" s="7">
        <v>0</v>
      </c>
      <c r="M162" s="35"/>
      <c r="N162" s="7">
        <v>0</v>
      </c>
      <c r="O162" s="7">
        <v>26370.1</v>
      </c>
      <c r="P162" s="29"/>
      <c r="Q162" s="29">
        <f t="shared" si="2"/>
        <v>26370.1</v>
      </c>
    </row>
    <row r="163" spans="1:17" x14ac:dyDescent="0.3">
      <c r="A163" s="43" t="s">
        <v>216</v>
      </c>
      <c r="B163" s="40"/>
      <c r="C163" s="21" t="s">
        <v>217</v>
      </c>
      <c r="D163" s="21" t="s">
        <v>84</v>
      </c>
      <c r="E163" s="22" t="s">
        <v>20</v>
      </c>
      <c r="F163" s="4">
        <v>87447.47</v>
      </c>
      <c r="G163" s="4">
        <v>0</v>
      </c>
      <c r="H163" s="4">
        <v>0</v>
      </c>
      <c r="I163" s="4">
        <v>0</v>
      </c>
      <c r="J163" s="44">
        <v>87447.47</v>
      </c>
      <c r="K163" s="42"/>
      <c r="L163" s="4">
        <v>0</v>
      </c>
      <c r="M163" s="34"/>
      <c r="N163" s="4">
        <v>0</v>
      </c>
      <c r="O163" s="4">
        <v>87447.47</v>
      </c>
      <c r="P163" s="27"/>
      <c r="Q163" s="27">
        <f t="shared" si="2"/>
        <v>87447.47</v>
      </c>
    </row>
    <row r="164" spans="1:17" x14ac:dyDescent="0.3">
      <c r="A164" s="39" t="s">
        <v>218</v>
      </c>
      <c r="B164" s="40"/>
      <c r="C164" s="23" t="s">
        <v>219</v>
      </c>
      <c r="D164" s="23" t="s">
        <v>14</v>
      </c>
      <c r="E164" s="24" t="s">
        <v>15</v>
      </c>
      <c r="F164" s="7">
        <v>49549.88</v>
      </c>
      <c r="G164" s="7">
        <v>0</v>
      </c>
      <c r="H164" s="7">
        <v>0</v>
      </c>
      <c r="I164" s="7">
        <v>0</v>
      </c>
      <c r="J164" s="41">
        <v>49549.88</v>
      </c>
      <c r="K164" s="42"/>
      <c r="L164" s="7">
        <v>0</v>
      </c>
      <c r="M164" s="35"/>
      <c r="N164" s="7">
        <v>0</v>
      </c>
      <c r="O164" s="7">
        <v>49549.88</v>
      </c>
      <c r="P164" s="29"/>
      <c r="Q164" s="29">
        <f t="shared" si="2"/>
        <v>49549.88</v>
      </c>
    </row>
    <row r="165" spans="1:17" x14ac:dyDescent="0.3">
      <c r="A165" s="43" t="s">
        <v>218</v>
      </c>
      <c r="B165" s="40"/>
      <c r="C165" s="21" t="s">
        <v>220</v>
      </c>
      <c r="D165" s="21" t="s">
        <v>14</v>
      </c>
      <c r="E165" s="22" t="s">
        <v>15</v>
      </c>
      <c r="F165" s="4">
        <v>133879.13</v>
      </c>
      <c r="G165" s="4">
        <v>0</v>
      </c>
      <c r="H165" s="4">
        <v>0</v>
      </c>
      <c r="I165" s="4">
        <v>0</v>
      </c>
      <c r="J165" s="44">
        <v>133879.13</v>
      </c>
      <c r="K165" s="42"/>
      <c r="L165" s="4">
        <v>0</v>
      </c>
      <c r="M165" s="34"/>
      <c r="N165" s="4">
        <v>0</v>
      </c>
      <c r="O165" s="4">
        <v>133879.13</v>
      </c>
      <c r="P165" s="27"/>
      <c r="Q165" s="27">
        <f t="shared" si="2"/>
        <v>133879.13</v>
      </c>
    </row>
    <row r="166" spans="1:17" x14ac:dyDescent="0.3">
      <c r="A166" s="39" t="s">
        <v>218</v>
      </c>
      <c r="B166" s="40"/>
      <c r="C166" s="23" t="s">
        <v>221</v>
      </c>
      <c r="D166" s="23" t="s">
        <v>14</v>
      </c>
      <c r="E166" s="24" t="s">
        <v>15</v>
      </c>
      <c r="F166" s="7">
        <v>50145.04</v>
      </c>
      <c r="G166" s="7">
        <v>0</v>
      </c>
      <c r="H166" s="7">
        <v>0</v>
      </c>
      <c r="I166" s="7">
        <v>0</v>
      </c>
      <c r="J166" s="41">
        <v>50145.04</v>
      </c>
      <c r="K166" s="42"/>
      <c r="L166" s="7">
        <v>0</v>
      </c>
      <c r="M166" s="35"/>
      <c r="N166" s="7">
        <v>0</v>
      </c>
      <c r="O166" s="7">
        <v>50145.04</v>
      </c>
      <c r="P166" s="29"/>
      <c r="Q166" s="29">
        <f t="shared" si="2"/>
        <v>50145.04</v>
      </c>
    </row>
    <row r="167" spans="1:17" x14ac:dyDescent="0.3">
      <c r="A167" s="43" t="s">
        <v>222</v>
      </c>
      <c r="B167" s="40"/>
      <c r="C167" s="21" t="s">
        <v>223</v>
      </c>
      <c r="D167" s="21" t="s">
        <v>18</v>
      </c>
      <c r="E167" s="22" t="s">
        <v>15</v>
      </c>
      <c r="F167" s="4">
        <v>30504.959999999999</v>
      </c>
      <c r="G167" s="4">
        <v>0</v>
      </c>
      <c r="H167" s="4">
        <v>0</v>
      </c>
      <c r="I167" s="4">
        <v>0</v>
      </c>
      <c r="J167" s="44">
        <v>30504.959999999999</v>
      </c>
      <c r="K167" s="42"/>
      <c r="L167" s="4">
        <v>0</v>
      </c>
      <c r="M167" s="34"/>
      <c r="N167" s="4">
        <v>0</v>
      </c>
      <c r="O167" s="4">
        <v>30504.959999999999</v>
      </c>
      <c r="P167" s="27"/>
      <c r="Q167" s="27">
        <f t="shared" si="2"/>
        <v>30504.959999999999</v>
      </c>
    </row>
    <row r="168" spans="1:17" x14ac:dyDescent="0.3">
      <c r="A168" s="39" t="s">
        <v>224</v>
      </c>
      <c r="B168" s="40"/>
      <c r="C168" s="23" t="s">
        <v>225</v>
      </c>
      <c r="D168" s="23" t="s">
        <v>14</v>
      </c>
      <c r="E168" s="24" t="s">
        <v>15</v>
      </c>
      <c r="F168" s="7">
        <v>252258.29</v>
      </c>
      <c r="G168" s="7">
        <v>0</v>
      </c>
      <c r="H168" s="7">
        <v>0</v>
      </c>
      <c r="I168" s="7">
        <v>0</v>
      </c>
      <c r="J168" s="41">
        <v>252258.29</v>
      </c>
      <c r="K168" s="42"/>
      <c r="L168" s="7">
        <v>0</v>
      </c>
      <c r="M168" s="35"/>
      <c r="N168" s="7">
        <v>0</v>
      </c>
      <c r="O168" s="7">
        <v>252258.29</v>
      </c>
      <c r="P168" s="29"/>
      <c r="Q168" s="29">
        <f t="shared" si="2"/>
        <v>252258.29</v>
      </c>
    </row>
    <row r="169" spans="1:17" x14ac:dyDescent="0.3">
      <c r="A169" s="43" t="s">
        <v>224</v>
      </c>
      <c r="B169" s="40"/>
      <c r="C169" s="21" t="s">
        <v>226</v>
      </c>
      <c r="D169" s="21" t="s">
        <v>14</v>
      </c>
      <c r="E169" s="22" t="s">
        <v>15</v>
      </c>
      <c r="F169" s="4">
        <v>333803.40000000002</v>
      </c>
      <c r="G169" s="4">
        <v>0</v>
      </c>
      <c r="H169" s="4">
        <v>0</v>
      </c>
      <c r="I169" s="4">
        <v>0</v>
      </c>
      <c r="J169" s="44">
        <v>333803.40000000002</v>
      </c>
      <c r="K169" s="42"/>
      <c r="L169" s="4">
        <v>0</v>
      </c>
      <c r="M169" s="34"/>
      <c r="N169" s="4">
        <v>0</v>
      </c>
      <c r="O169" s="4">
        <v>333803.40000000002</v>
      </c>
      <c r="P169" s="27"/>
      <c r="Q169" s="27">
        <f t="shared" si="2"/>
        <v>333803.40000000002</v>
      </c>
    </row>
    <row r="170" spans="1:17" x14ac:dyDescent="0.3">
      <c r="A170" s="39" t="s">
        <v>227</v>
      </c>
      <c r="B170" s="40"/>
      <c r="C170" s="23" t="s">
        <v>228</v>
      </c>
      <c r="D170" s="23" t="s">
        <v>84</v>
      </c>
      <c r="E170" s="24" t="s">
        <v>20</v>
      </c>
      <c r="F170" s="7">
        <v>46420.83</v>
      </c>
      <c r="G170" s="7">
        <v>0</v>
      </c>
      <c r="H170" s="7">
        <v>0</v>
      </c>
      <c r="I170" s="7">
        <v>0</v>
      </c>
      <c r="J170" s="41">
        <v>46420.83</v>
      </c>
      <c r="K170" s="42"/>
      <c r="L170" s="7">
        <v>-1080.5</v>
      </c>
      <c r="M170" s="35"/>
      <c r="N170" s="7">
        <v>0</v>
      </c>
      <c r="O170" s="7">
        <v>45340.33</v>
      </c>
      <c r="P170" s="29"/>
      <c r="Q170" s="29">
        <f t="shared" si="2"/>
        <v>45340.33</v>
      </c>
    </row>
    <row r="171" spans="1:17" x14ac:dyDescent="0.3">
      <c r="A171" s="43" t="s">
        <v>227</v>
      </c>
      <c r="B171" s="40"/>
      <c r="C171" s="21" t="s">
        <v>229</v>
      </c>
      <c r="D171" s="21" t="s">
        <v>84</v>
      </c>
      <c r="E171" s="22" t="s">
        <v>20</v>
      </c>
      <c r="F171" s="4">
        <v>454613.82</v>
      </c>
      <c r="G171" s="4">
        <v>0</v>
      </c>
      <c r="H171" s="4">
        <v>0</v>
      </c>
      <c r="I171" s="4">
        <v>0</v>
      </c>
      <c r="J171" s="44">
        <v>454613.82</v>
      </c>
      <c r="K171" s="42"/>
      <c r="L171" s="4">
        <v>0</v>
      </c>
      <c r="M171" s="34"/>
      <c r="N171" s="4">
        <v>0</v>
      </c>
      <c r="O171" s="4">
        <v>454613.82</v>
      </c>
      <c r="P171" s="27"/>
      <c r="Q171" s="27">
        <f t="shared" si="2"/>
        <v>454613.82</v>
      </c>
    </row>
    <row r="172" spans="1:17" x14ac:dyDescent="0.3">
      <c r="A172" s="39" t="s">
        <v>230</v>
      </c>
      <c r="B172" s="40"/>
      <c r="C172" s="23" t="s">
        <v>231</v>
      </c>
      <c r="D172" s="23" t="s">
        <v>14</v>
      </c>
      <c r="E172" s="24" t="s">
        <v>15</v>
      </c>
      <c r="F172" s="7">
        <v>74201.100000000006</v>
      </c>
      <c r="G172" s="7">
        <v>0</v>
      </c>
      <c r="H172" s="7">
        <v>0</v>
      </c>
      <c r="I172" s="7">
        <v>0</v>
      </c>
      <c r="J172" s="41">
        <v>74201.100000000006</v>
      </c>
      <c r="K172" s="42"/>
      <c r="L172" s="7">
        <v>0</v>
      </c>
      <c r="M172" s="35"/>
      <c r="N172" s="7">
        <v>0</v>
      </c>
      <c r="O172" s="7">
        <v>74201.100000000006</v>
      </c>
      <c r="P172" s="29"/>
      <c r="Q172" s="29">
        <f t="shared" si="2"/>
        <v>74201.100000000006</v>
      </c>
    </row>
    <row r="173" spans="1:17" x14ac:dyDescent="0.3">
      <c r="A173" s="43" t="s">
        <v>230</v>
      </c>
      <c r="B173" s="40"/>
      <c r="C173" s="21" t="s">
        <v>232</v>
      </c>
      <c r="D173" s="21" t="s">
        <v>14</v>
      </c>
      <c r="E173" s="22" t="s">
        <v>15</v>
      </c>
      <c r="F173" s="4">
        <v>1864.4</v>
      </c>
      <c r="G173" s="4">
        <v>0</v>
      </c>
      <c r="H173" s="4">
        <v>0</v>
      </c>
      <c r="I173" s="4">
        <v>0</v>
      </c>
      <c r="J173" s="44">
        <v>1864.4</v>
      </c>
      <c r="K173" s="42"/>
      <c r="L173" s="4">
        <v>0</v>
      </c>
      <c r="M173" s="34"/>
      <c r="N173" s="4">
        <v>0</v>
      </c>
      <c r="O173" s="4">
        <v>1864.4</v>
      </c>
      <c r="P173" s="27"/>
      <c r="Q173" s="27">
        <f t="shared" si="2"/>
        <v>1864.4</v>
      </c>
    </row>
    <row r="174" spans="1:17" x14ac:dyDescent="0.3">
      <c r="A174" s="39" t="s">
        <v>230</v>
      </c>
      <c r="B174" s="40"/>
      <c r="C174" s="23" t="s">
        <v>233</v>
      </c>
      <c r="D174" s="23" t="s">
        <v>14</v>
      </c>
      <c r="E174" s="24" t="s">
        <v>15</v>
      </c>
      <c r="F174" s="7">
        <v>8513.85</v>
      </c>
      <c r="G174" s="7">
        <v>0</v>
      </c>
      <c r="H174" s="7">
        <v>0</v>
      </c>
      <c r="I174" s="7">
        <v>0</v>
      </c>
      <c r="J174" s="41">
        <v>8513.85</v>
      </c>
      <c r="K174" s="42"/>
      <c r="L174" s="7">
        <v>0</v>
      </c>
      <c r="M174" s="35"/>
      <c r="N174" s="7">
        <v>0</v>
      </c>
      <c r="O174" s="7">
        <v>8513.85</v>
      </c>
      <c r="P174" s="29"/>
      <c r="Q174" s="29">
        <f t="shared" si="2"/>
        <v>8513.85</v>
      </c>
    </row>
    <row r="175" spans="1:17" x14ac:dyDescent="0.3">
      <c r="A175" s="43" t="s">
        <v>230</v>
      </c>
      <c r="B175" s="40"/>
      <c r="C175" s="21" t="s">
        <v>234</v>
      </c>
      <c r="D175" s="21" t="s">
        <v>14</v>
      </c>
      <c r="E175" s="22" t="s">
        <v>15</v>
      </c>
      <c r="F175" s="4">
        <v>79500.45</v>
      </c>
      <c r="G175" s="4">
        <v>0</v>
      </c>
      <c r="H175" s="4">
        <v>0</v>
      </c>
      <c r="I175" s="4">
        <v>0</v>
      </c>
      <c r="J175" s="44">
        <v>79500.45</v>
      </c>
      <c r="K175" s="42"/>
      <c r="L175" s="4">
        <v>0</v>
      </c>
      <c r="M175" s="34"/>
      <c r="N175" s="4">
        <v>0</v>
      </c>
      <c r="O175" s="4">
        <v>79500.45</v>
      </c>
      <c r="P175" s="27"/>
      <c r="Q175" s="27">
        <f t="shared" si="2"/>
        <v>79500.45</v>
      </c>
    </row>
    <row r="176" spans="1:17" x14ac:dyDescent="0.3">
      <c r="A176" s="39" t="s">
        <v>230</v>
      </c>
      <c r="B176" s="40"/>
      <c r="C176" s="23" t="s">
        <v>235</v>
      </c>
      <c r="D176" s="23" t="s">
        <v>14</v>
      </c>
      <c r="E176" s="24" t="s">
        <v>15</v>
      </c>
      <c r="F176" s="7">
        <v>158074.26999999999</v>
      </c>
      <c r="G176" s="7">
        <v>0</v>
      </c>
      <c r="H176" s="7">
        <v>0</v>
      </c>
      <c r="I176" s="7">
        <v>0</v>
      </c>
      <c r="J176" s="41">
        <v>158074.26999999999</v>
      </c>
      <c r="K176" s="42"/>
      <c r="L176" s="7">
        <v>0</v>
      </c>
      <c r="M176" s="35"/>
      <c r="N176" s="7">
        <v>0</v>
      </c>
      <c r="O176" s="7">
        <v>158074.26999999999</v>
      </c>
      <c r="P176" s="29"/>
      <c r="Q176" s="29">
        <f t="shared" si="2"/>
        <v>158074.26999999999</v>
      </c>
    </row>
    <row r="177" spans="1:17" x14ac:dyDescent="0.3">
      <c r="A177" s="43" t="s">
        <v>230</v>
      </c>
      <c r="B177" s="40"/>
      <c r="C177" s="21" t="s">
        <v>236</v>
      </c>
      <c r="D177" s="21" t="s">
        <v>14</v>
      </c>
      <c r="E177" s="22" t="s">
        <v>15</v>
      </c>
      <c r="F177" s="4">
        <v>42667.27</v>
      </c>
      <c r="G177" s="4">
        <v>0</v>
      </c>
      <c r="H177" s="4">
        <v>0</v>
      </c>
      <c r="I177" s="4">
        <v>0</v>
      </c>
      <c r="J177" s="44">
        <v>42667.27</v>
      </c>
      <c r="K177" s="42"/>
      <c r="L177" s="4">
        <v>0</v>
      </c>
      <c r="M177" s="34"/>
      <c r="N177" s="4">
        <v>0</v>
      </c>
      <c r="O177" s="4">
        <v>42667.27</v>
      </c>
      <c r="P177" s="27"/>
      <c r="Q177" s="27">
        <f t="shared" si="2"/>
        <v>42667.27</v>
      </c>
    </row>
    <row r="178" spans="1:17" x14ac:dyDescent="0.3">
      <c r="A178" s="39" t="s">
        <v>230</v>
      </c>
      <c r="B178" s="40"/>
      <c r="C178" s="23" t="s">
        <v>237</v>
      </c>
      <c r="D178" s="23" t="s">
        <v>14</v>
      </c>
      <c r="E178" s="24" t="s">
        <v>15</v>
      </c>
      <c r="F178" s="7">
        <v>28313.47</v>
      </c>
      <c r="G178" s="7">
        <v>0</v>
      </c>
      <c r="H178" s="7">
        <v>0</v>
      </c>
      <c r="I178" s="7">
        <v>0</v>
      </c>
      <c r="J178" s="41">
        <v>28313.47</v>
      </c>
      <c r="K178" s="42"/>
      <c r="L178" s="7">
        <v>0</v>
      </c>
      <c r="M178" s="35"/>
      <c r="N178" s="7">
        <v>0</v>
      </c>
      <c r="O178" s="7">
        <v>28313.47</v>
      </c>
      <c r="P178" s="29"/>
      <c r="Q178" s="29">
        <f t="shared" si="2"/>
        <v>28313.47</v>
      </c>
    </row>
    <row r="179" spans="1:17" x14ac:dyDescent="0.3">
      <c r="A179" s="43" t="s">
        <v>230</v>
      </c>
      <c r="B179" s="40"/>
      <c r="C179" s="21" t="s">
        <v>238</v>
      </c>
      <c r="D179" s="21" t="s">
        <v>14</v>
      </c>
      <c r="E179" s="22" t="s">
        <v>15</v>
      </c>
      <c r="F179" s="4">
        <v>25402.6</v>
      </c>
      <c r="G179" s="4">
        <v>0</v>
      </c>
      <c r="H179" s="4">
        <v>0</v>
      </c>
      <c r="I179" s="4">
        <v>0</v>
      </c>
      <c r="J179" s="44">
        <v>25402.6</v>
      </c>
      <c r="K179" s="42"/>
      <c r="L179" s="4">
        <v>0</v>
      </c>
      <c r="M179" s="34"/>
      <c r="N179" s="4">
        <v>0</v>
      </c>
      <c r="O179" s="4">
        <v>25402.6</v>
      </c>
      <c r="P179" s="27"/>
      <c r="Q179" s="27">
        <f t="shared" si="2"/>
        <v>25402.6</v>
      </c>
    </row>
    <row r="180" spans="1:17" x14ac:dyDescent="0.3">
      <c r="A180" s="39" t="s">
        <v>230</v>
      </c>
      <c r="B180" s="40"/>
      <c r="C180" s="23" t="s">
        <v>239</v>
      </c>
      <c r="D180" s="23" t="s">
        <v>14</v>
      </c>
      <c r="E180" s="24" t="s">
        <v>15</v>
      </c>
      <c r="F180" s="7">
        <v>1947.58</v>
      </c>
      <c r="G180" s="7">
        <v>0</v>
      </c>
      <c r="H180" s="7">
        <v>0</v>
      </c>
      <c r="I180" s="7">
        <v>0</v>
      </c>
      <c r="J180" s="41">
        <v>1947.58</v>
      </c>
      <c r="K180" s="42"/>
      <c r="L180" s="7">
        <v>0</v>
      </c>
      <c r="M180" s="35"/>
      <c r="N180" s="7">
        <v>0</v>
      </c>
      <c r="O180" s="7">
        <v>1947.58</v>
      </c>
      <c r="P180" s="29"/>
      <c r="Q180" s="29">
        <f t="shared" si="2"/>
        <v>1947.58</v>
      </c>
    </row>
    <row r="181" spans="1:17" x14ac:dyDescent="0.3">
      <c r="A181" s="43" t="s">
        <v>230</v>
      </c>
      <c r="B181" s="40"/>
      <c r="C181" s="21" t="s">
        <v>240</v>
      </c>
      <c r="D181" s="21" t="s">
        <v>14</v>
      </c>
      <c r="E181" s="22" t="s">
        <v>15</v>
      </c>
      <c r="F181" s="4">
        <v>20993.01</v>
      </c>
      <c r="G181" s="4">
        <v>0</v>
      </c>
      <c r="H181" s="4">
        <v>0</v>
      </c>
      <c r="I181" s="4">
        <v>0</v>
      </c>
      <c r="J181" s="44">
        <v>20993.01</v>
      </c>
      <c r="K181" s="42"/>
      <c r="L181" s="4">
        <v>0</v>
      </c>
      <c r="M181" s="34"/>
      <c r="N181" s="4">
        <v>0</v>
      </c>
      <c r="O181" s="4">
        <v>20993.01</v>
      </c>
      <c r="P181" s="27"/>
      <c r="Q181" s="27">
        <f t="shared" si="2"/>
        <v>20993.01</v>
      </c>
    </row>
    <row r="182" spans="1:17" x14ac:dyDescent="0.3">
      <c r="A182" s="39" t="s">
        <v>230</v>
      </c>
      <c r="B182" s="40"/>
      <c r="C182" s="23" t="s">
        <v>241</v>
      </c>
      <c r="D182" s="23" t="s">
        <v>14</v>
      </c>
      <c r="E182" s="24" t="s">
        <v>15</v>
      </c>
      <c r="F182" s="7">
        <v>3803.74</v>
      </c>
      <c r="G182" s="7">
        <v>0</v>
      </c>
      <c r="H182" s="7">
        <v>0</v>
      </c>
      <c r="I182" s="7">
        <v>0</v>
      </c>
      <c r="J182" s="41">
        <v>3803.74</v>
      </c>
      <c r="K182" s="42"/>
      <c r="L182" s="7">
        <v>0</v>
      </c>
      <c r="M182" s="35"/>
      <c r="N182" s="7">
        <v>0</v>
      </c>
      <c r="O182" s="7">
        <v>3803.74</v>
      </c>
      <c r="P182" s="29"/>
      <c r="Q182" s="29">
        <f t="shared" si="2"/>
        <v>3803.74</v>
      </c>
    </row>
    <row r="183" spans="1:17" x14ac:dyDescent="0.3">
      <c r="A183" s="43" t="s">
        <v>230</v>
      </c>
      <c r="B183" s="40"/>
      <c r="C183" s="21" t="s">
        <v>242</v>
      </c>
      <c r="D183" s="21" t="s">
        <v>14</v>
      </c>
      <c r="E183" s="22" t="s">
        <v>15</v>
      </c>
      <c r="F183" s="4">
        <v>34373.31</v>
      </c>
      <c r="G183" s="4">
        <v>0</v>
      </c>
      <c r="H183" s="4">
        <v>0</v>
      </c>
      <c r="I183" s="4">
        <v>0</v>
      </c>
      <c r="J183" s="44">
        <v>34373.31</v>
      </c>
      <c r="K183" s="42"/>
      <c r="L183" s="4">
        <v>0</v>
      </c>
      <c r="M183" s="34"/>
      <c r="N183" s="4">
        <v>0</v>
      </c>
      <c r="O183" s="4">
        <v>34373.31</v>
      </c>
      <c r="P183" s="27"/>
      <c r="Q183" s="27">
        <f t="shared" si="2"/>
        <v>34373.31</v>
      </c>
    </row>
    <row r="184" spans="1:17" x14ac:dyDescent="0.3">
      <c r="A184" s="39" t="s">
        <v>230</v>
      </c>
      <c r="B184" s="40"/>
      <c r="C184" s="23" t="s">
        <v>243</v>
      </c>
      <c r="D184" s="23" t="s">
        <v>14</v>
      </c>
      <c r="E184" s="24" t="s">
        <v>15</v>
      </c>
      <c r="F184" s="7">
        <v>12526.4</v>
      </c>
      <c r="G184" s="7">
        <v>0</v>
      </c>
      <c r="H184" s="7">
        <v>0</v>
      </c>
      <c r="I184" s="7">
        <v>0</v>
      </c>
      <c r="J184" s="41">
        <v>12526.4</v>
      </c>
      <c r="K184" s="42"/>
      <c r="L184" s="7">
        <v>0</v>
      </c>
      <c r="M184" s="35"/>
      <c r="N184" s="7">
        <v>0</v>
      </c>
      <c r="O184" s="7">
        <v>12526.4</v>
      </c>
      <c r="P184" s="29"/>
      <c r="Q184" s="29">
        <f t="shared" si="2"/>
        <v>12526.4</v>
      </c>
    </row>
    <row r="185" spans="1:17" x14ac:dyDescent="0.3">
      <c r="A185" s="43" t="s">
        <v>230</v>
      </c>
      <c r="B185" s="40"/>
      <c r="C185" s="21" t="s">
        <v>244</v>
      </c>
      <c r="D185" s="21" t="s">
        <v>14</v>
      </c>
      <c r="E185" s="22" t="s">
        <v>15</v>
      </c>
      <c r="F185" s="4">
        <v>1257.76</v>
      </c>
      <c r="G185" s="4">
        <v>0</v>
      </c>
      <c r="H185" s="4">
        <v>0</v>
      </c>
      <c r="I185" s="4">
        <v>0</v>
      </c>
      <c r="J185" s="44">
        <v>1257.76</v>
      </c>
      <c r="K185" s="42"/>
      <c r="L185" s="4">
        <v>0</v>
      </c>
      <c r="M185" s="34"/>
      <c r="N185" s="4">
        <v>0</v>
      </c>
      <c r="O185" s="4">
        <v>1257.76</v>
      </c>
      <c r="P185" s="27"/>
      <c r="Q185" s="27">
        <f t="shared" si="2"/>
        <v>1257.76</v>
      </c>
    </row>
    <row r="186" spans="1:17" x14ac:dyDescent="0.3">
      <c r="A186" s="39" t="s">
        <v>230</v>
      </c>
      <c r="B186" s="40"/>
      <c r="C186" s="23" t="s">
        <v>245</v>
      </c>
      <c r="D186" s="23" t="s">
        <v>14</v>
      </c>
      <c r="E186" s="24" t="s">
        <v>15</v>
      </c>
      <c r="F186" s="7">
        <v>33546.51</v>
      </c>
      <c r="G186" s="7">
        <v>0</v>
      </c>
      <c r="H186" s="7">
        <v>0</v>
      </c>
      <c r="I186" s="7">
        <v>0</v>
      </c>
      <c r="J186" s="41">
        <v>33546.51</v>
      </c>
      <c r="K186" s="42"/>
      <c r="L186" s="7">
        <v>0</v>
      </c>
      <c r="M186" s="35"/>
      <c r="N186" s="7">
        <v>0</v>
      </c>
      <c r="O186" s="7">
        <v>33546.51</v>
      </c>
      <c r="P186" s="29"/>
      <c r="Q186" s="29">
        <f t="shared" si="2"/>
        <v>33546.51</v>
      </c>
    </row>
    <row r="187" spans="1:17" x14ac:dyDescent="0.3">
      <c r="A187" s="43" t="s">
        <v>230</v>
      </c>
      <c r="B187" s="40"/>
      <c r="C187" s="21" t="s">
        <v>246</v>
      </c>
      <c r="D187" s="21" t="s">
        <v>14</v>
      </c>
      <c r="E187" s="22" t="s">
        <v>15</v>
      </c>
      <c r="F187" s="4">
        <v>39866.6</v>
      </c>
      <c r="G187" s="4">
        <v>0</v>
      </c>
      <c r="H187" s="4">
        <v>0</v>
      </c>
      <c r="I187" s="4">
        <v>0</v>
      </c>
      <c r="J187" s="44">
        <v>39866.6</v>
      </c>
      <c r="K187" s="42"/>
      <c r="L187" s="4">
        <v>0</v>
      </c>
      <c r="M187" s="34"/>
      <c r="N187" s="4">
        <v>0</v>
      </c>
      <c r="O187" s="4">
        <v>39866.6</v>
      </c>
      <c r="P187" s="27"/>
      <c r="Q187" s="27">
        <f t="shared" si="2"/>
        <v>39866.6</v>
      </c>
    </row>
    <row r="188" spans="1:17" x14ac:dyDescent="0.3">
      <c r="A188" s="39" t="s">
        <v>230</v>
      </c>
      <c r="B188" s="40"/>
      <c r="C188" s="23" t="s">
        <v>247</v>
      </c>
      <c r="D188" s="23" t="s">
        <v>14</v>
      </c>
      <c r="E188" s="24" t="s">
        <v>15</v>
      </c>
      <c r="F188" s="7">
        <v>184758.96</v>
      </c>
      <c r="G188" s="7">
        <v>0</v>
      </c>
      <c r="H188" s="7">
        <v>0</v>
      </c>
      <c r="I188" s="7">
        <v>0</v>
      </c>
      <c r="J188" s="41">
        <v>184758.96</v>
      </c>
      <c r="K188" s="42"/>
      <c r="L188" s="7">
        <v>0</v>
      </c>
      <c r="M188" s="35"/>
      <c r="N188" s="7">
        <v>0</v>
      </c>
      <c r="O188" s="7">
        <v>184758.96</v>
      </c>
      <c r="P188" s="29"/>
      <c r="Q188" s="29">
        <f t="shared" si="2"/>
        <v>184758.96</v>
      </c>
    </row>
    <row r="189" spans="1:17" x14ac:dyDescent="0.3">
      <c r="A189" s="43" t="s">
        <v>230</v>
      </c>
      <c r="B189" s="40"/>
      <c r="C189" s="21" t="s">
        <v>248</v>
      </c>
      <c r="D189" s="21" t="s">
        <v>14</v>
      </c>
      <c r="E189" s="22" t="s">
        <v>15</v>
      </c>
      <c r="F189" s="4">
        <v>8957.56</v>
      </c>
      <c r="G189" s="4">
        <v>0</v>
      </c>
      <c r="H189" s="4">
        <v>0</v>
      </c>
      <c r="I189" s="4">
        <v>0</v>
      </c>
      <c r="J189" s="44">
        <v>8957.56</v>
      </c>
      <c r="K189" s="42"/>
      <c r="L189" s="4">
        <v>0</v>
      </c>
      <c r="M189" s="34"/>
      <c r="N189" s="4">
        <v>0</v>
      </c>
      <c r="O189" s="4">
        <v>8957.56</v>
      </c>
      <c r="P189" s="27"/>
      <c r="Q189" s="27">
        <f t="shared" si="2"/>
        <v>8957.56</v>
      </c>
    </row>
    <row r="190" spans="1:17" x14ac:dyDescent="0.3">
      <c r="A190" s="39" t="s">
        <v>230</v>
      </c>
      <c r="B190" s="40"/>
      <c r="C190" s="23" t="s">
        <v>249</v>
      </c>
      <c r="D190" s="23" t="s">
        <v>14</v>
      </c>
      <c r="E190" s="24" t="s">
        <v>15</v>
      </c>
      <c r="F190" s="7">
        <v>4740.4399999999996</v>
      </c>
      <c r="G190" s="7">
        <v>0</v>
      </c>
      <c r="H190" s="7">
        <v>0</v>
      </c>
      <c r="I190" s="7">
        <v>0</v>
      </c>
      <c r="J190" s="41">
        <v>4740.4399999999996</v>
      </c>
      <c r="K190" s="42"/>
      <c r="L190" s="7">
        <v>0</v>
      </c>
      <c r="M190" s="35"/>
      <c r="N190" s="7">
        <v>0</v>
      </c>
      <c r="O190" s="7">
        <v>4740.4399999999996</v>
      </c>
      <c r="P190" s="29"/>
      <c r="Q190" s="29">
        <f t="shared" si="2"/>
        <v>4740.4399999999996</v>
      </c>
    </row>
    <row r="191" spans="1:17" x14ac:dyDescent="0.3">
      <c r="A191" s="43" t="s">
        <v>230</v>
      </c>
      <c r="B191" s="40"/>
      <c r="C191" s="21" t="s">
        <v>250</v>
      </c>
      <c r="D191" s="21" t="s">
        <v>14</v>
      </c>
      <c r="E191" s="22" t="s">
        <v>15</v>
      </c>
      <c r="F191" s="4">
        <v>77336.77</v>
      </c>
      <c r="G191" s="4">
        <v>0</v>
      </c>
      <c r="H191" s="4">
        <v>0</v>
      </c>
      <c r="I191" s="4">
        <v>0</v>
      </c>
      <c r="J191" s="44">
        <v>77336.77</v>
      </c>
      <c r="K191" s="42"/>
      <c r="L191" s="4">
        <v>0</v>
      </c>
      <c r="M191" s="34"/>
      <c r="N191" s="4">
        <v>0</v>
      </c>
      <c r="O191" s="4">
        <v>77336.77</v>
      </c>
      <c r="P191" s="27"/>
      <c r="Q191" s="27">
        <f t="shared" si="2"/>
        <v>77336.77</v>
      </c>
    </row>
    <row r="192" spans="1:17" x14ac:dyDescent="0.3">
      <c r="A192" s="39" t="s">
        <v>251</v>
      </c>
      <c r="B192" s="40"/>
      <c r="C192" s="23" t="s">
        <v>252</v>
      </c>
      <c r="D192" s="23" t="s">
        <v>84</v>
      </c>
      <c r="E192" s="24" t="s">
        <v>20</v>
      </c>
      <c r="F192" s="7">
        <v>38918.720000000001</v>
      </c>
      <c r="G192" s="7">
        <v>0</v>
      </c>
      <c r="H192" s="7">
        <v>0</v>
      </c>
      <c r="I192" s="7">
        <v>0</v>
      </c>
      <c r="J192" s="41">
        <v>38918.720000000001</v>
      </c>
      <c r="K192" s="42"/>
      <c r="L192" s="7">
        <v>0</v>
      </c>
      <c r="M192" s="35"/>
      <c r="N192" s="7">
        <v>0</v>
      </c>
      <c r="O192" s="7">
        <v>38918.720000000001</v>
      </c>
      <c r="P192" s="29"/>
      <c r="Q192" s="29">
        <f t="shared" si="2"/>
        <v>38918.720000000001</v>
      </c>
    </row>
    <row r="193" spans="1:17" x14ac:dyDescent="0.3">
      <c r="A193" s="43" t="s">
        <v>253</v>
      </c>
      <c r="B193" s="40"/>
      <c r="C193" s="21" t="s">
        <v>254</v>
      </c>
      <c r="D193" s="21" t="s">
        <v>14</v>
      </c>
      <c r="E193" s="22" t="s">
        <v>15</v>
      </c>
      <c r="F193" s="4">
        <v>53693.07</v>
      </c>
      <c r="G193" s="4">
        <v>0</v>
      </c>
      <c r="H193" s="4">
        <v>0</v>
      </c>
      <c r="I193" s="4">
        <v>0</v>
      </c>
      <c r="J193" s="44">
        <v>53693.07</v>
      </c>
      <c r="K193" s="42"/>
      <c r="L193" s="4">
        <v>0</v>
      </c>
      <c r="M193" s="34"/>
      <c r="N193" s="4">
        <v>0</v>
      </c>
      <c r="O193" s="4">
        <v>53693.07</v>
      </c>
      <c r="P193" s="27"/>
      <c r="Q193" s="27">
        <f t="shared" si="2"/>
        <v>53693.07</v>
      </c>
    </row>
    <row r="194" spans="1:17" x14ac:dyDescent="0.3">
      <c r="A194" s="39" t="s">
        <v>253</v>
      </c>
      <c r="B194" s="40"/>
      <c r="C194" s="23" t="s">
        <v>255</v>
      </c>
      <c r="D194" s="23" t="s">
        <v>14</v>
      </c>
      <c r="E194" s="24" t="s">
        <v>15</v>
      </c>
      <c r="F194" s="7">
        <v>4960.5600000000004</v>
      </c>
      <c r="G194" s="7">
        <v>0</v>
      </c>
      <c r="H194" s="7">
        <v>0</v>
      </c>
      <c r="I194" s="7">
        <v>0</v>
      </c>
      <c r="J194" s="41">
        <v>4960.5600000000004</v>
      </c>
      <c r="K194" s="42"/>
      <c r="L194" s="7">
        <v>0</v>
      </c>
      <c r="M194" s="35"/>
      <c r="N194" s="7">
        <v>0</v>
      </c>
      <c r="O194" s="7">
        <v>4960.5600000000004</v>
      </c>
      <c r="P194" s="29"/>
      <c r="Q194" s="29">
        <f t="shared" si="2"/>
        <v>4960.5600000000004</v>
      </c>
    </row>
    <row r="195" spans="1:17" x14ac:dyDescent="0.3">
      <c r="A195" s="43" t="s">
        <v>253</v>
      </c>
      <c r="B195" s="40"/>
      <c r="C195" s="21" t="s">
        <v>256</v>
      </c>
      <c r="D195" s="21" t="s">
        <v>14</v>
      </c>
      <c r="E195" s="22" t="s">
        <v>15</v>
      </c>
      <c r="F195" s="4">
        <v>14535.68</v>
      </c>
      <c r="G195" s="4">
        <v>0</v>
      </c>
      <c r="H195" s="4">
        <v>0</v>
      </c>
      <c r="I195" s="4">
        <v>0</v>
      </c>
      <c r="J195" s="44">
        <v>14535.68</v>
      </c>
      <c r="K195" s="42"/>
      <c r="L195" s="4">
        <v>0</v>
      </c>
      <c r="M195" s="34"/>
      <c r="N195" s="4">
        <v>0</v>
      </c>
      <c r="O195" s="4">
        <v>14535.68</v>
      </c>
      <c r="P195" s="27"/>
      <c r="Q195" s="27">
        <f t="shared" si="2"/>
        <v>14535.68</v>
      </c>
    </row>
    <row r="196" spans="1:17" x14ac:dyDescent="0.3">
      <c r="A196" s="39" t="s">
        <v>257</v>
      </c>
      <c r="B196" s="40"/>
      <c r="C196" s="23" t="s">
        <v>258</v>
      </c>
      <c r="D196" s="23" t="s">
        <v>84</v>
      </c>
      <c r="E196" s="24" t="s">
        <v>20</v>
      </c>
      <c r="F196" s="7">
        <v>123386.67</v>
      </c>
      <c r="G196" s="7">
        <v>0</v>
      </c>
      <c r="H196" s="7">
        <v>0</v>
      </c>
      <c r="I196" s="7">
        <v>0</v>
      </c>
      <c r="J196" s="41">
        <v>123386.67</v>
      </c>
      <c r="K196" s="42"/>
      <c r="L196" s="7">
        <v>0</v>
      </c>
      <c r="M196" s="35"/>
      <c r="N196" s="7">
        <v>0</v>
      </c>
      <c r="O196" s="7">
        <v>123386.67</v>
      </c>
      <c r="P196" s="29"/>
      <c r="Q196" s="29">
        <f t="shared" si="2"/>
        <v>123386.67</v>
      </c>
    </row>
    <row r="197" spans="1:17" x14ac:dyDescent="0.3">
      <c r="A197" s="43" t="s">
        <v>259</v>
      </c>
      <c r="B197" s="40"/>
      <c r="C197" s="21" t="s">
        <v>260</v>
      </c>
      <c r="D197" s="21" t="s">
        <v>14</v>
      </c>
      <c r="E197" s="22" t="s">
        <v>15</v>
      </c>
      <c r="F197" s="4">
        <v>157754.57999999999</v>
      </c>
      <c r="G197" s="4">
        <v>0</v>
      </c>
      <c r="H197" s="4">
        <v>0</v>
      </c>
      <c r="I197" s="4">
        <v>0</v>
      </c>
      <c r="J197" s="44">
        <v>157754.57999999999</v>
      </c>
      <c r="K197" s="42"/>
      <c r="L197" s="4">
        <v>0</v>
      </c>
      <c r="M197" s="34"/>
      <c r="N197" s="4">
        <v>0</v>
      </c>
      <c r="O197" s="4">
        <v>157754.57999999999</v>
      </c>
      <c r="P197" s="27"/>
      <c r="Q197" s="27">
        <f t="shared" si="2"/>
        <v>157754.57999999999</v>
      </c>
    </row>
    <row r="198" spans="1:17" x14ac:dyDescent="0.3">
      <c r="A198" s="39" t="s">
        <v>261</v>
      </c>
      <c r="B198" s="40"/>
      <c r="C198" s="23" t="s">
        <v>262</v>
      </c>
      <c r="D198" s="23" t="s">
        <v>84</v>
      </c>
      <c r="E198" s="24" t="s">
        <v>20</v>
      </c>
      <c r="F198" s="7">
        <v>53637.79</v>
      </c>
      <c r="G198" s="7">
        <v>0</v>
      </c>
      <c r="H198" s="7">
        <v>0</v>
      </c>
      <c r="I198" s="7">
        <v>0</v>
      </c>
      <c r="J198" s="41">
        <v>53637.79</v>
      </c>
      <c r="K198" s="42"/>
      <c r="L198" s="7">
        <v>0</v>
      </c>
      <c r="M198" s="35"/>
      <c r="N198" s="7">
        <v>0</v>
      </c>
      <c r="O198" s="7">
        <v>53637.79</v>
      </c>
      <c r="P198" s="29"/>
      <c r="Q198" s="29">
        <f t="shared" si="2"/>
        <v>53637.79</v>
      </c>
    </row>
    <row r="199" spans="1:17" x14ac:dyDescent="0.3">
      <c r="A199" s="43" t="s">
        <v>261</v>
      </c>
      <c r="B199" s="40"/>
      <c r="C199" s="21" t="s">
        <v>263</v>
      </c>
      <c r="D199" s="21" t="s">
        <v>84</v>
      </c>
      <c r="E199" s="22" t="s">
        <v>20</v>
      </c>
      <c r="F199" s="4">
        <v>40849.26</v>
      </c>
      <c r="G199" s="4">
        <v>0</v>
      </c>
      <c r="H199" s="4">
        <v>0</v>
      </c>
      <c r="I199" s="4">
        <v>0</v>
      </c>
      <c r="J199" s="44">
        <v>40849.26</v>
      </c>
      <c r="K199" s="42"/>
      <c r="L199" s="4">
        <v>0</v>
      </c>
      <c r="M199" s="34"/>
      <c r="N199" s="4">
        <v>0</v>
      </c>
      <c r="O199" s="4">
        <v>40849.26</v>
      </c>
      <c r="P199" s="27"/>
      <c r="Q199" s="27">
        <f t="shared" ref="Q199:Q262" si="3">O199+P199</f>
        <v>40849.26</v>
      </c>
    </row>
    <row r="200" spans="1:17" x14ac:dyDescent="0.3">
      <c r="A200" s="39" t="s">
        <v>264</v>
      </c>
      <c r="B200" s="40"/>
      <c r="C200" s="23" t="s">
        <v>265</v>
      </c>
      <c r="D200" s="23" t="s">
        <v>84</v>
      </c>
      <c r="E200" s="24" t="s">
        <v>15</v>
      </c>
      <c r="F200" s="7">
        <v>13459</v>
      </c>
      <c r="G200" s="7">
        <v>0</v>
      </c>
      <c r="H200" s="7">
        <v>0</v>
      </c>
      <c r="I200" s="7">
        <v>0</v>
      </c>
      <c r="J200" s="41">
        <v>13459</v>
      </c>
      <c r="K200" s="42"/>
      <c r="L200" s="7">
        <v>0</v>
      </c>
      <c r="M200" s="35"/>
      <c r="N200" s="7">
        <v>0</v>
      </c>
      <c r="O200" s="7">
        <v>13459</v>
      </c>
      <c r="P200" s="29"/>
      <c r="Q200" s="29">
        <f t="shared" si="3"/>
        <v>13459</v>
      </c>
    </row>
    <row r="201" spans="1:17" x14ac:dyDescent="0.3">
      <c r="A201" s="43" t="s">
        <v>264</v>
      </c>
      <c r="B201" s="40"/>
      <c r="C201" s="21" t="s">
        <v>266</v>
      </c>
      <c r="D201" s="21" t="s">
        <v>84</v>
      </c>
      <c r="E201" s="22" t="s">
        <v>15</v>
      </c>
      <c r="F201" s="4">
        <v>13827.84</v>
      </c>
      <c r="G201" s="4">
        <v>0</v>
      </c>
      <c r="H201" s="4">
        <v>0</v>
      </c>
      <c r="I201" s="4">
        <v>0</v>
      </c>
      <c r="J201" s="44">
        <v>13827.84</v>
      </c>
      <c r="K201" s="42"/>
      <c r="L201" s="4">
        <v>0</v>
      </c>
      <c r="M201" s="34"/>
      <c r="N201" s="4">
        <v>0</v>
      </c>
      <c r="O201" s="4">
        <v>13827.84</v>
      </c>
      <c r="P201" s="27"/>
      <c r="Q201" s="27">
        <f t="shared" si="3"/>
        <v>13827.84</v>
      </c>
    </row>
    <row r="202" spans="1:17" x14ac:dyDescent="0.3">
      <c r="A202" s="39" t="s">
        <v>267</v>
      </c>
      <c r="B202" s="40"/>
      <c r="C202" s="23" t="s">
        <v>268</v>
      </c>
      <c r="D202" s="23" t="s">
        <v>84</v>
      </c>
      <c r="E202" s="24" t="s">
        <v>20</v>
      </c>
      <c r="F202" s="7">
        <v>13591.39</v>
      </c>
      <c r="G202" s="7">
        <v>0</v>
      </c>
      <c r="H202" s="7">
        <v>0</v>
      </c>
      <c r="I202" s="7">
        <v>0</v>
      </c>
      <c r="J202" s="41">
        <v>13591.39</v>
      </c>
      <c r="K202" s="42"/>
      <c r="L202" s="7">
        <v>0</v>
      </c>
      <c r="M202" s="35"/>
      <c r="N202" s="7">
        <v>0</v>
      </c>
      <c r="O202" s="7">
        <v>13591.39</v>
      </c>
      <c r="P202" s="29"/>
      <c r="Q202" s="29">
        <f t="shared" si="3"/>
        <v>13591.39</v>
      </c>
    </row>
    <row r="203" spans="1:17" x14ac:dyDescent="0.3">
      <c r="A203" s="43" t="s">
        <v>267</v>
      </c>
      <c r="B203" s="40"/>
      <c r="C203" s="21" t="s">
        <v>269</v>
      </c>
      <c r="D203" s="21" t="s">
        <v>84</v>
      </c>
      <c r="E203" s="22" t="s">
        <v>20</v>
      </c>
      <c r="F203" s="4">
        <v>31596.54</v>
      </c>
      <c r="G203" s="4">
        <v>0</v>
      </c>
      <c r="H203" s="4">
        <v>0</v>
      </c>
      <c r="I203" s="4">
        <v>0</v>
      </c>
      <c r="J203" s="44">
        <v>31596.54</v>
      </c>
      <c r="K203" s="42"/>
      <c r="L203" s="4">
        <v>0</v>
      </c>
      <c r="M203" s="34"/>
      <c r="N203" s="4">
        <v>0</v>
      </c>
      <c r="O203" s="4">
        <v>31596.54</v>
      </c>
      <c r="P203" s="27"/>
      <c r="Q203" s="27">
        <f t="shared" si="3"/>
        <v>31596.54</v>
      </c>
    </row>
    <row r="204" spans="1:17" x14ac:dyDescent="0.3">
      <c r="A204" s="39" t="s">
        <v>270</v>
      </c>
      <c r="B204" s="40"/>
      <c r="C204" s="23" t="s">
        <v>271</v>
      </c>
      <c r="D204" s="23" t="s">
        <v>84</v>
      </c>
      <c r="E204" s="24" t="s">
        <v>15</v>
      </c>
      <c r="F204" s="7">
        <v>28826.47</v>
      </c>
      <c r="G204" s="7">
        <v>0</v>
      </c>
      <c r="H204" s="7">
        <v>0</v>
      </c>
      <c r="I204" s="7">
        <v>0</v>
      </c>
      <c r="J204" s="41">
        <v>28826.47</v>
      </c>
      <c r="K204" s="42"/>
      <c r="L204" s="7">
        <v>0</v>
      </c>
      <c r="M204" s="35"/>
      <c r="N204" s="7">
        <v>0</v>
      </c>
      <c r="O204" s="7">
        <v>28826.47</v>
      </c>
      <c r="P204" s="29"/>
      <c r="Q204" s="29">
        <f t="shared" si="3"/>
        <v>28826.47</v>
      </c>
    </row>
    <row r="205" spans="1:17" x14ac:dyDescent="0.3">
      <c r="A205" s="50" t="s">
        <v>272</v>
      </c>
      <c r="B205" s="51"/>
      <c r="C205" s="51"/>
      <c r="D205" s="51"/>
      <c r="E205" s="51"/>
      <c r="F205" s="8">
        <v>9990684.9199999999</v>
      </c>
      <c r="G205" s="8">
        <v>0</v>
      </c>
      <c r="H205" s="8">
        <v>0</v>
      </c>
      <c r="I205" s="8">
        <v>0</v>
      </c>
      <c r="J205" s="52">
        <v>9990684.9199999999</v>
      </c>
      <c r="K205" s="53"/>
      <c r="L205" s="8">
        <v>-1080.5</v>
      </c>
      <c r="M205" s="36"/>
      <c r="N205" s="8">
        <v>0</v>
      </c>
      <c r="O205" s="25">
        <f t="shared" ref="O205:P205" si="4">SUM(O65:O204)</f>
        <v>9989604.4199999999</v>
      </c>
      <c r="P205" s="25">
        <f t="shared" si="4"/>
        <v>0</v>
      </c>
      <c r="Q205" s="25">
        <f>SUM(Q65:Q204)</f>
        <v>9989604.4199999999</v>
      </c>
    </row>
    <row r="206" spans="1:17" x14ac:dyDescent="0.3">
      <c r="A206" s="43" t="s">
        <v>273</v>
      </c>
      <c r="B206" s="40"/>
      <c r="C206" s="21" t="s">
        <v>274</v>
      </c>
      <c r="D206" s="21" t="s">
        <v>14</v>
      </c>
      <c r="E206" s="22" t="s">
        <v>20</v>
      </c>
      <c r="F206" s="4">
        <v>39084.49</v>
      </c>
      <c r="G206" s="4">
        <v>0</v>
      </c>
      <c r="H206" s="4">
        <v>0</v>
      </c>
      <c r="I206" s="4">
        <v>0</v>
      </c>
      <c r="J206" s="44">
        <v>39084.49</v>
      </c>
      <c r="K206" s="42"/>
      <c r="L206" s="4">
        <v>0</v>
      </c>
      <c r="M206" s="34"/>
      <c r="N206" s="4">
        <v>0</v>
      </c>
      <c r="O206" s="4">
        <v>39084.49</v>
      </c>
      <c r="P206" s="27"/>
      <c r="Q206" s="27">
        <f t="shared" si="3"/>
        <v>39084.49</v>
      </c>
    </row>
    <row r="207" spans="1:17" x14ac:dyDescent="0.3">
      <c r="A207" s="39" t="s">
        <v>275</v>
      </c>
      <c r="B207" s="40"/>
      <c r="C207" s="23" t="s">
        <v>276</v>
      </c>
      <c r="D207" s="23" t="s">
        <v>84</v>
      </c>
      <c r="E207" s="24" t="s">
        <v>20</v>
      </c>
      <c r="F207" s="7">
        <v>11598.79</v>
      </c>
      <c r="G207" s="7">
        <v>0</v>
      </c>
      <c r="H207" s="7">
        <v>0</v>
      </c>
      <c r="I207" s="7">
        <v>0</v>
      </c>
      <c r="J207" s="41">
        <v>11598.79</v>
      </c>
      <c r="K207" s="42"/>
      <c r="L207" s="7">
        <v>-269.95999999999998</v>
      </c>
      <c r="M207" s="35"/>
      <c r="N207" s="7">
        <v>0</v>
      </c>
      <c r="O207" s="7">
        <v>11328.83</v>
      </c>
      <c r="P207" s="29"/>
      <c r="Q207" s="29">
        <f t="shared" si="3"/>
        <v>11328.83</v>
      </c>
    </row>
    <row r="208" spans="1:17" x14ac:dyDescent="0.3">
      <c r="A208" s="43" t="s">
        <v>275</v>
      </c>
      <c r="B208" s="40"/>
      <c r="C208" s="21" t="s">
        <v>277</v>
      </c>
      <c r="D208" s="21" t="s">
        <v>84</v>
      </c>
      <c r="E208" s="22" t="s">
        <v>20</v>
      </c>
      <c r="F208" s="4">
        <v>6874.45</v>
      </c>
      <c r="G208" s="4">
        <v>0</v>
      </c>
      <c r="H208" s="4">
        <v>0</v>
      </c>
      <c r="I208" s="4">
        <v>0</v>
      </c>
      <c r="J208" s="44">
        <v>6874.45</v>
      </c>
      <c r="K208" s="42"/>
      <c r="L208" s="4">
        <v>0</v>
      </c>
      <c r="M208" s="34"/>
      <c r="N208" s="4">
        <v>0</v>
      </c>
      <c r="O208" s="4">
        <v>6874.45</v>
      </c>
      <c r="P208" s="27"/>
      <c r="Q208" s="27">
        <f t="shared" si="3"/>
        <v>6874.45</v>
      </c>
    </row>
    <row r="209" spans="1:17" x14ac:dyDescent="0.3">
      <c r="A209" s="39" t="s">
        <v>275</v>
      </c>
      <c r="B209" s="40"/>
      <c r="C209" s="23" t="s">
        <v>278</v>
      </c>
      <c r="D209" s="23" t="s">
        <v>84</v>
      </c>
      <c r="E209" s="24" t="s">
        <v>20</v>
      </c>
      <c r="F209" s="7">
        <v>1851.47</v>
      </c>
      <c r="G209" s="7">
        <v>0</v>
      </c>
      <c r="H209" s="7">
        <v>0</v>
      </c>
      <c r="I209" s="7">
        <v>0</v>
      </c>
      <c r="J209" s="41">
        <v>1851.47</v>
      </c>
      <c r="K209" s="42"/>
      <c r="L209" s="7">
        <v>-43.08</v>
      </c>
      <c r="M209" s="35"/>
      <c r="N209" s="7">
        <v>0</v>
      </c>
      <c r="O209" s="7">
        <v>1808.39</v>
      </c>
      <c r="P209" s="29"/>
      <c r="Q209" s="29">
        <f t="shared" si="3"/>
        <v>1808.39</v>
      </c>
    </row>
    <row r="210" spans="1:17" x14ac:dyDescent="0.3">
      <c r="A210" s="43" t="s">
        <v>275</v>
      </c>
      <c r="B210" s="40"/>
      <c r="C210" s="21" t="s">
        <v>279</v>
      </c>
      <c r="D210" s="21" t="s">
        <v>84</v>
      </c>
      <c r="E210" s="22" t="s">
        <v>20</v>
      </c>
      <c r="F210" s="4">
        <v>6245.3</v>
      </c>
      <c r="G210" s="4">
        <v>0</v>
      </c>
      <c r="H210" s="4">
        <v>0</v>
      </c>
      <c r="I210" s="4">
        <v>0</v>
      </c>
      <c r="J210" s="44">
        <v>6245.3</v>
      </c>
      <c r="K210" s="42"/>
      <c r="L210" s="4">
        <v>0</v>
      </c>
      <c r="M210" s="34"/>
      <c r="N210" s="4">
        <v>0</v>
      </c>
      <c r="O210" s="4">
        <v>6245.3</v>
      </c>
      <c r="P210" s="27"/>
      <c r="Q210" s="27">
        <f t="shared" si="3"/>
        <v>6245.3</v>
      </c>
    </row>
    <row r="211" spans="1:17" x14ac:dyDescent="0.3">
      <c r="A211" s="39" t="s">
        <v>273</v>
      </c>
      <c r="B211" s="40"/>
      <c r="C211" s="23" t="s">
        <v>280</v>
      </c>
      <c r="D211" s="23" t="s">
        <v>14</v>
      </c>
      <c r="E211" s="24" t="s">
        <v>20</v>
      </c>
      <c r="F211" s="7">
        <v>224136.37</v>
      </c>
      <c r="G211" s="7">
        <v>0</v>
      </c>
      <c r="H211" s="7">
        <v>0</v>
      </c>
      <c r="I211" s="7">
        <v>0</v>
      </c>
      <c r="J211" s="41">
        <v>224136.37</v>
      </c>
      <c r="K211" s="42"/>
      <c r="L211" s="7">
        <v>-5216.97</v>
      </c>
      <c r="M211" s="35"/>
      <c r="N211" s="7">
        <v>0</v>
      </c>
      <c r="O211" s="7">
        <v>218919.4</v>
      </c>
      <c r="P211" s="29"/>
      <c r="Q211" s="29">
        <f t="shared" si="3"/>
        <v>218919.4</v>
      </c>
    </row>
    <row r="212" spans="1:17" x14ac:dyDescent="0.3">
      <c r="A212" s="43" t="s">
        <v>273</v>
      </c>
      <c r="B212" s="40"/>
      <c r="C212" s="21" t="s">
        <v>281</v>
      </c>
      <c r="D212" s="21" t="s">
        <v>14</v>
      </c>
      <c r="E212" s="22" t="s">
        <v>20</v>
      </c>
      <c r="F212" s="4">
        <v>331961.86</v>
      </c>
      <c r="G212" s="4">
        <v>0</v>
      </c>
      <c r="H212" s="4">
        <v>0</v>
      </c>
      <c r="I212" s="4">
        <v>0</v>
      </c>
      <c r="J212" s="44">
        <v>331961.86</v>
      </c>
      <c r="K212" s="42"/>
      <c r="L212" s="4">
        <v>0</v>
      </c>
      <c r="M212" s="34"/>
      <c r="N212" s="4">
        <v>0</v>
      </c>
      <c r="O212" s="4">
        <v>331961.86</v>
      </c>
      <c r="P212" s="27"/>
      <c r="Q212" s="27">
        <f t="shared" si="3"/>
        <v>331961.86</v>
      </c>
    </row>
    <row r="213" spans="1:17" x14ac:dyDescent="0.3">
      <c r="A213" s="39" t="s">
        <v>273</v>
      </c>
      <c r="B213" s="40"/>
      <c r="C213" s="23" t="s">
        <v>282</v>
      </c>
      <c r="D213" s="23" t="s">
        <v>14</v>
      </c>
      <c r="E213" s="24" t="s">
        <v>20</v>
      </c>
      <c r="F213" s="7">
        <v>200767.64</v>
      </c>
      <c r="G213" s="7">
        <v>0</v>
      </c>
      <c r="H213" s="7">
        <v>0</v>
      </c>
      <c r="I213" s="7">
        <v>0</v>
      </c>
      <c r="J213" s="41">
        <v>200767.64</v>
      </c>
      <c r="K213" s="42"/>
      <c r="L213" s="7">
        <v>-4673.04</v>
      </c>
      <c r="M213" s="35"/>
      <c r="N213" s="7">
        <v>0</v>
      </c>
      <c r="O213" s="7">
        <v>196094.6</v>
      </c>
      <c r="P213" s="29"/>
      <c r="Q213" s="29">
        <f t="shared" si="3"/>
        <v>196094.6</v>
      </c>
    </row>
    <row r="214" spans="1:17" x14ac:dyDescent="0.3">
      <c r="A214" s="43" t="s">
        <v>273</v>
      </c>
      <c r="B214" s="40"/>
      <c r="C214" s="21" t="s">
        <v>283</v>
      </c>
      <c r="D214" s="21" t="s">
        <v>14</v>
      </c>
      <c r="E214" s="22" t="s">
        <v>20</v>
      </c>
      <c r="F214" s="4">
        <v>197429.5</v>
      </c>
      <c r="G214" s="4">
        <v>0</v>
      </c>
      <c r="H214" s="4">
        <v>0</v>
      </c>
      <c r="I214" s="4">
        <v>0</v>
      </c>
      <c r="J214" s="44">
        <v>197429.5</v>
      </c>
      <c r="K214" s="42"/>
      <c r="L214" s="4">
        <v>0</v>
      </c>
      <c r="M214" s="34"/>
      <c r="N214" s="4">
        <v>0</v>
      </c>
      <c r="O214" s="4">
        <v>197429.5</v>
      </c>
      <c r="P214" s="27"/>
      <c r="Q214" s="27">
        <f t="shared" si="3"/>
        <v>197429.5</v>
      </c>
    </row>
    <row r="215" spans="1:17" x14ac:dyDescent="0.3">
      <c r="A215" s="39" t="s">
        <v>273</v>
      </c>
      <c r="B215" s="40"/>
      <c r="C215" s="23" t="s">
        <v>284</v>
      </c>
      <c r="D215" s="23" t="s">
        <v>14</v>
      </c>
      <c r="E215" s="24" t="s">
        <v>20</v>
      </c>
      <c r="F215" s="7">
        <v>151467.14000000001</v>
      </c>
      <c r="G215" s="7">
        <v>0</v>
      </c>
      <c r="H215" s="7">
        <v>0</v>
      </c>
      <c r="I215" s="7">
        <v>0</v>
      </c>
      <c r="J215" s="41">
        <v>151467.14000000001</v>
      </c>
      <c r="K215" s="42"/>
      <c r="L215" s="7">
        <v>-3525.52</v>
      </c>
      <c r="M215" s="35"/>
      <c r="N215" s="7">
        <v>0</v>
      </c>
      <c r="O215" s="7">
        <v>147941.62</v>
      </c>
      <c r="P215" s="29"/>
      <c r="Q215" s="29">
        <f t="shared" si="3"/>
        <v>147941.62</v>
      </c>
    </row>
    <row r="216" spans="1:17" x14ac:dyDescent="0.3">
      <c r="A216" s="43" t="s">
        <v>273</v>
      </c>
      <c r="B216" s="40"/>
      <c r="C216" s="21" t="s">
        <v>285</v>
      </c>
      <c r="D216" s="21" t="s">
        <v>14</v>
      </c>
      <c r="E216" s="22" t="s">
        <v>20</v>
      </c>
      <c r="F216" s="4">
        <v>280781.11</v>
      </c>
      <c r="G216" s="4">
        <v>0</v>
      </c>
      <c r="H216" s="4">
        <v>0</v>
      </c>
      <c r="I216" s="4">
        <v>0</v>
      </c>
      <c r="J216" s="44">
        <v>280781.11</v>
      </c>
      <c r="K216" s="42"/>
      <c r="L216" s="4">
        <v>0</v>
      </c>
      <c r="M216" s="34"/>
      <c r="N216" s="4">
        <v>0</v>
      </c>
      <c r="O216" s="4">
        <v>280781.11</v>
      </c>
      <c r="P216" s="27"/>
      <c r="Q216" s="27">
        <f t="shared" si="3"/>
        <v>280781.11</v>
      </c>
    </row>
    <row r="217" spans="1:17" x14ac:dyDescent="0.3">
      <c r="A217" s="39" t="s">
        <v>273</v>
      </c>
      <c r="B217" s="40"/>
      <c r="C217" s="23" t="s">
        <v>286</v>
      </c>
      <c r="D217" s="23" t="s">
        <v>14</v>
      </c>
      <c r="E217" s="24" t="s">
        <v>20</v>
      </c>
      <c r="F217" s="7">
        <v>435762.93</v>
      </c>
      <c r="G217" s="7">
        <v>0</v>
      </c>
      <c r="H217" s="7">
        <v>0</v>
      </c>
      <c r="I217" s="7">
        <v>0</v>
      </c>
      <c r="J217" s="41">
        <v>435762.93</v>
      </c>
      <c r="K217" s="42"/>
      <c r="L217" s="7">
        <v>-10142.69</v>
      </c>
      <c r="M217" s="35"/>
      <c r="N217" s="7">
        <v>0</v>
      </c>
      <c r="O217" s="7">
        <v>425620.24</v>
      </c>
      <c r="P217" s="29"/>
      <c r="Q217" s="29">
        <f t="shared" si="3"/>
        <v>425620.24</v>
      </c>
    </row>
    <row r="218" spans="1:17" x14ac:dyDescent="0.3">
      <c r="A218" s="43" t="s">
        <v>273</v>
      </c>
      <c r="B218" s="40"/>
      <c r="C218" s="21" t="s">
        <v>287</v>
      </c>
      <c r="D218" s="21" t="s">
        <v>14</v>
      </c>
      <c r="E218" s="22" t="s">
        <v>20</v>
      </c>
      <c r="F218" s="4">
        <v>396304.29</v>
      </c>
      <c r="G218" s="4">
        <v>0</v>
      </c>
      <c r="H218" s="4">
        <v>0</v>
      </c>
      <c r="I218" s="4">
        <v>0</v>
      </c>
      <c r="J218" s="44">
        <v>396304.29</v>
      </c>
      <c r="K218" s="42"/>
      <c r="L218" s="4">
        <v>0</v>
      </c>
      <c r="M218" s="34"/>
      <c r="N218" s="4">
        <v>0</v>
      </c>
      <c r="O218" s="4">
        <v>396304.29</v>
      </c>
      <c r="P218" s="27"/>
      <c r="Q218" s="27">
        <f t="shared" si="3"/>
        <v>396304.29</v>
      </c>
    </row>
    <row r="219" spans="1:17" x14ac:dyDescent="0.3">
      <c r="A219" s="39" t="s">
        <v>288</v>
      </c>
      <c r="B219" s="40"/>
      <c r="C219" s="23" t="s">
        <v>289</v>
      </c>
      <c r="D219" s="23" t="s">
        <v>14</v>
      </c>
      <c r="E219" s="24" t="s">
        <v>20</v>
      </c>
      <c r="F219" s="7">
        <v>547080.56999999995</v>
      </c>
      <c r="G219" s="7">
        <v>0</v>
      </c>
      <c r="H219" s="7">
        <v>0</v>
      </c>
      <c r="I219" s="7">
        <v>0</v>
      </c>
      <c r="J219" s="41">
        <v>547080.56999999995</v>
      </c>
      <c r="K219" s="42"/>
      <c r="L219" s="7">
        <v>-12733.68</v>
      </c>
      <c r="M219" s="35"/>
      <c r="N219" s="7">
        <v>0</v>
      </c>
      <c r="O219" s="7">
        <v>534346.89</v>
      </c>
      <c r="P219" s="29"/>
      <c r="Q219" s="29">
        <f t="shared" si="3"/>
        <v>534346.89</v>
      </c>
    </row>
    <row r="220" spans="1:17" x14ac:dyDescent="0.3">
      <c r="A220" s="43" t="s">
        <v>288</v>
      </c>
      <c r="B220" s="40"/>
      <c r="C220" s="21" t="s">
        <v>290</v>
      </c>
      <c r="D220" s="21" t="s">
        <v>14</v>
      </c>
      <c r="E220" s="22" t="s">
        <v>20</v>
      </c>
      <c r="F220" s="4">
        <v>1371850.54</v>
      </c>
      <c r="G220" s="4">
        <v>0</v>
      </c>
      <c r="H220" s="4">
        <v>0</v>
      </c>
      <c r="I220" s="4">
        <v>0</v>
      </c>
      <c r="J220" s="44">
        <v>1371850.54</v>
      </c>
      <c r="K220" s="42"/>
      <c r="L220" s="4">
        <v>0</v>
      </c>
      <c r="M220" s="34"/>
      <c r="N220" s="4">
        <v>0</v>
      </c>
      <c r="O220" s="4">
        <v>1371850.54</v>
      </c>
      <c r="P220" s="27"/>
      <c r="Q220" s="27">
        <f t="shared" si="3"/>
        <v>1371850.54</v>
      </c>
    </row>
    <row r="221" spans="1:17" x14ac:dyDescent="0.3">
      <c r="A221" s="39" t="s">
        <v>273</v>
      </c>
      <c r="B221" s="40"/>
      <c r="C221" s="23" t="s">
        <v>291</v>
      </c>
      <c r="D221" s="23" t="s">
        <v>14</v>
      </c>
      <c r="E221" s="24" t="s">
        <v>20</v>
      </c>
      <c r="F221" s="7">
        <v>620655.81000000006</v>
      </c>
      <c r="G221" s="7">
        <v>0</v>
      </c>
      <c r="H221" s="7">
        <v>0</v>
      </c>
      <c r="I221" s="7">
        <v>0</v>
      </c>
      <c r="J221" s="41">
        <v>620655.81000000006</v>
      </c>
      <c r="K221" s="42"/>
      <c r="L221" s="7">
        <v>-14446.47</v>
      </c>
      <c r="M221" s="35"/>
      <c r="N221" s="7">
        <v>0</v>
      </c>
      <c r="O221" s="7">
        <v>606209.34</v>
      </c>
      <c r="P221" s="29"/>
      <c r="Q221" s="29">
        <f t="shared" si="3"/>
        <v>606209.34</v>
      </c>
    </row>
    <row r="222" spans="1:17" x14ac:dyDescent="0.3">
      <c r="A222" s="43" t="s">
        <v>273</v>
      </c>
      <c r="B222" s="40"/>
      <c r="C222" s="21" t="s">
        <v>292</v>
      </c>
      <c r="D222" s="21" t="s">
        <v>14</v>
      </c>
      <c r="E222" s="22" t="s">
        <v>20</v>
      </c>
      <c r="F222" s="4">
        <v>887885.2</v>
      </c>
      <c r="G222" s="4">
        <v>0</v>
      </c>
      <c r="H222" s="4">
        <v>0</v>
      </c>
      <c r="I222" s="4">
        <v>0</v>
      </c>
      <c r="J222" s="44">
        <v>887885.2</v>
      </c>
      <c r="K222" s="42"/>
      <c r="L222" s="4">
        <v>0</v>
      </c>
      <c r="M222" s="34"/>
      <c r="N222" s="4">
        <v>0</v>
      </c>
      <c r="O222" s="4">
        <v>887885.2</v>
      </c>
      <c r="P222" s="27"/>
      <c r="Q222" s="27">
        <f t="shared" si="3"/>
        <v>887885.2</v>
      </c>
    </row>
    <row r="223" spans="1:17" x14ac:dyDescent="0.3">
      <c r="A223" s="39" t="s">
        <v>273</v>
      </c>
      <c r="B223" s="40"/>
      <c r="C223" s="23" t="s">
        <v>293</v>
      </c>
      <c r="D223" s="23" t="s">
        <v>14</v>
      </c>
      <c r="E223" s="24" t="s">
        <v>20</v>
      </c>
      <c r="F223" s="7">
        <v>112559.14</v>
      </c>
      <c r="G223" s="7">
        <v>0</v>
      </c>
      <c r="H223" s="7">
        <v>0</v>
      </c>
      <c r="I223" s="7">
        <v>0</v>
      </c>
      <c r="J223" s="41">
        <v>112559.14</v>
      </c>
      <c r="K223" s="42"/>
      <c r="L223" s="7">
        <v>0</v>
      </c>
      <c r="M223" s="35"/>
      <c r="N223" s="7">
        <v>0</v>
      </c>
      <c r="O223" s="7">
        <v>112559.14</v>
      </c>
      <c r="P223" s="29"/>
      <c r="Q223" s="29">
        <f t="shared" si="3"/>
        <v>112559.14</v>
      </c>
    </row>
    <row r="224" spans="1:17" x14ac:dyDescent="0.3">
      <c r="A224" s="43" t="s">
        <v>273</v>
      </c>
      <c r="B224" s="40"/>
      <c r="C224" s="21" t="s">
        <v>294</v>
      </c>
      <c r="D224" s="21" t="s">
        <v>14</v>
      </c>
      <c r="E224" s="22" t="s">
        <v>20</v>
      </c>
      <c r="F224" s="4">
        <v>43401.279999999999</v>
      </c>
      <c r="G224" s="4">
        <v>0</v>
      </c>
      <c r="H224" s="4">
        <v>0</v>
      </c>
      <c r="I224" s="4">
        <v>0</v>
      </c>
      <c r="J224" s="44">
        <v>43401.279999999999</v>
      </c>
      <c r="K224" s="42"/>
      <c r="L224" s="4">
        <v>-1010.2</v>
      </c>
      <c r="M224" s="34"/>
      <c r="N224" s="4">
        <v>0</v>
      </c>
      <c r="O224" s="4">
        <v>42391.08</v>
      </c>
      <c r="P224" s="27"/>
      <c r="Q224" s="27">
        <f t="shared" si="3"/>
        <v>42391.08</v>
      </c>
    </row>
    <row r="225" spans="1:17" x14ac:dyDescent="0.3">
      <c r="A225" s="39" t="s">
        <v>273</v>
      </c>
      <c r="B225" s="40"/>
      <c r="C225" s="23" t="s">
        <v>295</v>
      </c>
      <c r="D225" s="23" t="s">
        <v>14</v>
      </c>
      <c r="E225" s="24" t="s">
        <v>20</v>
      </c>
      <c r="F225" s="7">
        <v>505914.82</v>
      </c>
      <c r="G225" s="7">
        <v>0</v>
      </c>
      <c r="H225" s="7">
        <v>0</v>
      </c>
      <c r="I225" s="7">
        <v>0</v>
      </c>
      <c r="J225" s="41">
        <v>505914.82</v>
      </c>
      <c r="K225" s="42"/>
      <c r="L225" s="7">
        <v>0</v>
      </c>
      <c r="M225" s="35"/>
      <c r="N225" s="7">
        <v>0</v>
      </c>
      <c r="O225" s="7">
        <v>505914.82</v>
      </c>
      <c r="P225" s="29"/>
      <c r="Q225" s="29">
        <f t="shared" si="3"/>
        <v>505914.82</v>
      </c>
    </row>
    <row r="226" spans="1:17" x14ac:dyDescent="0.3">
      <c r="A226" s="43" t="s">
        <v>273</v>
      </c>
      <c r="B226" s="40"/>
      <c r="C226" s="21" t="s">
        <v>296</v>
      </c>
      <c r="D226" s="21" t="s">
        <v>14</v>
      </c>
      <c r="E226" s="22" t="s">
        <v>20</v>
      </c>
      <c r="F226" s="4">
        <v>509792.66</v>
      </c>
      <c r="G226" s="4">
        <v>0</v>
      </c>
      <c r="H226" s="4">
        <v>0</v>
      </c>
      <c r="I226" s="4">
        <v>0</v>
      </c>
      <c r="J226" s="44">
        <v>509792.66</v>
      </c>
      <c r="K226" s="42"/>
      <c r="L226" s="4">
        <v>-11865.37</v>
      </c>
      <c r="M226" s="34"/>
      <c r="N226" s="4">
        <v>0</v>
      </c>
      <c r="O226" s="4">
        <v>497927.29</v>
      </c>
      <c r="P226" s="27"/>
      <c r="Q226" s="27">
        <f t="shared" si="3"/>
        <v>497927.29</v>
      </c>
    </row>
    <row r="227" spans="1:17" x14ac:dyDescent="0.3">
      <c r="A227" s="39" t="s">
        <v>273</v>
      </c>
      <c r="B227" s="40"/>
      <c r="C227" s="23" t="s">
        <v>297</v>
      </c>
      <c r="D227" s="23" t="s">
        <v>14</v>
      </c>
      <c r="E227" s="24" t="s">
        <v>20</v>
      </c>
      <c r="F227" s="7">
        <v>653708.03</v>
      </c>
      <c r="G227" s="7">
        <v>0</v>
      </c>
      <c r="H227" s="7">
        <v>0</v>
      </c>
      <c r="I227" s="7">
        <v>0</v>
      </c>
      <c r="J227" s="41">
        <v>653708.03</v>
      </c>
      <c r="K227" s="42"/>
      <c r="L227" s="7">
        <v>0</v>
      </c>
      <c r="M227" s="35"/>
      <c r="N227" s="7">
        <v>0</v>
      </c>
      <c r="O227" s="7">
        <v>653708.03</v>
      </c>
      <c r="P227" s="29"/>
      <c r="Q227" s="29">
        <f t="shared" si="3"/>
        <v>653708.03</v>
      </c>
    </row>
    <row r="228" spans="1:17" x14ac:dyDescent="0.3">
      <c r="A228" s="43" t="s">
        <v>273</v>
      </c>
      <c r="B228" s="40"/>
      <c r="C228" s="21" t="s">
        <v>298</v>
      </c>
      <c r="D228" s="21" t="s">
        <v>14</v>
      </c>
      <c r="E228" s="22" t="s">
        <v>20</v>
      </c>
      <c r="F228" s="4">
        <v>452780.99</v>
      </c>
      <c r="G228" s="4">
        <v>0</v>
      </c>
      <c r="H228" s="4">
        <v>0</v>
      </c>
      <c r="I228" s="4">
        <v>0</v>
      </c>
      <c r="J228" s="44">
        <v>452780.99</v>
      </c>
      <c r="K228" s="42"/>
      <c r="L228" s="4">
        <v>-10538.86</v>
      </c>
      <c r="M228" s="34"/>
      <c r="N228" s="4">
        <v>0</v>
      </c>
      <c r="O228" s="4">
        <v>442242.13</v>
      </c>
      <c r="P228" s="27"/>
      <c r="Q228" s="27">
        <f t="shared" si="3"/>
        <v>442242.13</v>
      </c>
    </row>
    <row r="229" spans="1:17" x14ac:dyDescent="0.3">
      <c r="A229" s="39" t="s">
        <v>273</v>
      </c>
      <c r="B229" s="40"/>
      <c r="C229" s="23" t="s">
        <v>299</v>
      </c>
      <c r="D229" s="23" t="s">
        <v>14</v>
      </c>
      <c r="E229" s="24" t="s">
        <v>20</v>
      </c>
      <c r="F229" s="7">
        <v>487935.22</v>
      </c>
      <c r="G229" s="7">
        <v>0</v>
      </c>
      <c r="H229" s="7">
        <v>0</v>
      </c>
      <c r="I229" s="7">
        <v>0</v>
      </c>
      <c r="J229" s="41">
        <v>487935.22</v>
      </c>
      <c r="K229" s="42"/>
      <c r="L229" s="7">
        <v>0</v>
      </c>
      <c r="M229" s="35"/>
      <c r="N229" s="7">
        <v>0</v>
      </c>
      <c r="O229" s="7">
        <v>487935.22</v>
      </c>
      <c r="P229" s="29"/>
      <c r="Q229" s="29">
        <f t="shared" si="3"/>
        <v>487935.22</v>
      </c>
    </row>
    <row r="230" spans="1:17" x14ac:dyDescent="0.3">
      <c r="A230" s="43" t="s">
        <v>273</v>
      </c>
      <c r="B230" s="40"/>
      <c r="C230" s="21" t="s">
        <v>300</v>
      </c>
      <c r="D230" s="21" t="s">
        <v>14</v>
      </c>
      <c r="E230" s="22" t="s">
        <v>20</v>
      </c>
      <c r="F230" s="4">
        <v>136553.01</v>
      </c>
      <c r="G230" s="4">
        <v>0</v>
      </c>
      <c r="H230" s="4">
        <v>0</v>
      </c>
      <c r="I230" s="4">
        <v>0</v>
      </c>
      <c r="J230" s="44">
        <v>136553.01</v>
      </c>
      <c r="K230" s="42"/>
      <c r="L230" s="4">
        <v>-3178.39</v>
      </c>
      <c r="M230" s="34"/>
      <c r="N230" s="4">
        <v>0</v>
      </c>
      <c r="O230" s="4">
        <v>133374.62</v>
      </c>
      <c r="P230" s="27"/>
      <c r="Q230" s="27">
        <f t="shared" si="3"/>
        <v>133374.62</v>
      </c>
    </row>
    <row r="231" spans="1:17" x14ac:dyDescent="0.3">
      <c r="A231" s="39" t="s">
        <v>273</v>
      </c>
      <c r="B231" s="40"/>
      <c r="C231" s="23" t="s">
        <v>301</v>
      </c>
      <c r="D231" s="23" t="s">
        <v>14</v>
      </c>
      <c r="E231" s="24" t="s">
        <v>20</v>
      </c>
      <c r="F231" s="7">
        <v>39564.46</v>
      </c>
      <c r="G231" s="7">
        <v>0</v>
      </c>
      <c r="H231" s="7">
        <v>0</v>
      </c>
      <c r="I231" s="7">
        <v>0</v>
      </c>
      <c r="J231" s="41">
        <v>39564.46</v>
      </c>
      <c r="K231" s="42"/>
      <c r="L231" s="7">
        <v>0</v>
      </c>
      <c r="M231" s="35"/>
      <c r="N231" s="7">
        <v>0</v>
      </c>
      <c r="O231" s="7">
        <v>39564.46</v>
      </c>
      <c r="P231" s="29"/>
      <c r="Q231" s="29">
        <f t="shared" si="3"/>
        <v>39564.46</v>
      </c>
    </row>
    <row r="232" spans="1:17" x14ac:dyDescent="0.3">
      <c r="A232" s="43" t="s">
        <v>302</v>
      </c>
      <c r="B232" s="40"/>
      <c r="C232" s="21" t="s">
        <v>303</v>
      </c>
      <c r="D232" s="21" t="s">
        <v>14</v>
      </c>
      <c r="E232" s="22" t="s">
        <v>20</v>
      </c>
      <c r="F232" s="4">
        <v>457369.75</v>
      </c>
      <c r="G232" s="4">
        <v>0</v>
      </c>
      <c r="H232" s="4">
        <v>0</v>
      </c>
      <c r="I232" s="4">
        <v>0</v>
      </c>
      <c r="J232" s="44">
        <v>457369.75</v>
      </c>
      <c r="K232" s="42"/>
      <c r="L232" s="4">
        <v>-10645.67</v>
      </c>
      <c r="M232" s="34"/>
      <c r="N232" s="4">
        <v>0</v>
      </c>
      <c r="O232" s="4">
        <v>446724.08</v>
      </c>
      <c r="P232" s="27"/>
      <c r="Q232" s="27">
        <f t="shared" si="3"/>
        <v>446724.08</v>
      </c>
    </row>
    <row r="233" spans="1:17" x14ac:dyDescent="0.3">
      <c r="A233" s="39" t="s">
        <v>302</v>
      </c>
      <c r="B233" s="40"/>
      <c r="C233" s="23" t="s">
        <v>304</v>
      </c>
      <c r="D233" s="23" t="s">
        <v>14</v>
      </c>
      <c r="E233" s="24" t="s">
        <v>20</v>
      </c>
      <c r="F233" s="7">
        <v>487905.71</v>
      </c>
      <c r="G233" s="7">
        <v>0</v>
      </c>
      <c r="H233" s="7">
        <v>0</v>
      </c>
      <c r="I233" s="7">
        <v>0</v>
      </c>
      <c r="J233" s="41">
        <v>487905.71</v>
      </c>
      <c r="K233" s="42"/>
      <c r="L233" s="7">
        <v>0</v>
      </c>
      <c r="M233" s="35"/>
      <c r="N233" s="7">
        <v>0</v>
      </c>
      <c r="O233" s="7">
        <v>487905.71</v>
      </c>
      <c r="P233" s="29"/>
      <c r="Q233" s="29">
        <f t="shared" si="3"/>
        <v>487905.71</v>
      </c>
    </row>
    <row r="234" spans="1:17" x14ac:dyDescent="0.3">
      <c r="A234" s="43" t="s">
        <v>273</v>
      </c>
      <c r="B234" s="40"/>
      <c r="C234" s="21" t="s">
        <v>305</v>
      </c>
      <c r="D234" s="21" t="s">
        <v>14</v>
      </c>
      <c r="E234" s="22" t="s">
        <v>20</v>
      </c>
      <c r="F234" s="4">
        <v>472406.81</v>
      </c>
      <c r="G234" s="4">
        <v>0</v>
      </c>
      <c r="H234" s="4">
        <v>0</v>
      </c>
      <c r="I234" s="4">
        <v>0</v>
      </c>
      <c r="J234" s="44">
        <v>472406.81</v>
      </c>
      <c r="K234" s="42"/>
      <c r="L234" s="4">
        <v>0</v>
      </c>
      <c r="M234" s="34"/>
      <c r="N234" s="4">
        <v>0</v>
      </c>
      <c r="O234" s="4">
        <v>472406.81</v>
      </c>
      <c r="P234" s="27"/>
      <c r="Q234" s="27">
        <f t="shared" si="3"/>
        <v>472406.81</v>
      </c>
    </row>
    <row r="235" spans="1:17" x14ac:dyDescent="0.3">
      <c r="A235" s="39" t="s">
        <v>273</v>
      </c>
      <c r="B235" s="40"/>
      <c r="C235" s="23" t="s">
        <v>306</v>
      </c>
      <c r="D235" s="23" t="s">
        <v>14</v>
      </c>
      <c r="E235" s="24" t="s">
        <v>20</v>
      </c>
      <c r="F235" s="7">
        <v>158387.38</v>
      </c>
      <c r="G235" s="7">
        <v>0</v>
      </c>
      <c r="H235" s="7">
        <v>0</v>
      </c>
      <c r="I235" s="7">
        <v>0</v>
      </c>
      <c r="J235" s="41">
        <v>158387.38</v>
      </c>
      <c r="K235" s="42"/>
      <c r="L235" s="7">
        <v>-3686.6</v>
      </c>
      <c r="M235" s="35"/>
      <c r="N235" s="7">
        <v>0</v>
      </c>
      <c r="O235" s="7">
        <v>154700.78</v>
      </c>
      <c r="P235" s="29"/>
      <c r="Q235" s="29">
        <f t="shared" si="3"/>
        <v>154700.78</v>
      </c>
    </row>
    <row r="236" spans="1:17" x14ac:dyDescent="0.3">
      <c r="A236" s="43" t="s">
        <v>273</v>
      </c>
      <c r="B236" s="40"/>
      <c r="C236" s="21" t="s">
        <v>307</v>
      </c>
      <c r="D236" s="21" t="s">
        <v>14</v>
      </c>
      <c r="E236" s="22" t="s">
        <v>20</v>
      </c>
      <c r="F236" s="4">
        <v>22052.12</v>
      </c>
      <c r="G236" s="4">
        <v>0</v>
      </c>
      <c r="H236" s="4">
        <v>0</v>
      </c>
      <c r="I236" s="4">
        <v>0</v>
      </c>
      <c r="J236" s="44">
        <v>22052.12</v>
      </c>
      <c r="K236" s="42"/>
      <c r="L236" s="4">
        <v>-513.28</v>
      </c>
      <c r="M236" s="34"/>
      <c r="N236" s="4">
        <v>0</v>
      </c>
      <c r="O236" s="4">
        <v>21538.84</v>
      </c>
      <c r="P236" s="27"/>
      <c r="Q236" s="27">
        <f t="shared" si="3"/>
        <v>21538.84</v>
      </c>
    </row>
    <row r="237" spans="1:17" x14ac:dyDescent="0.3">
      <c r="A237" s="39" t="s">
        <v>273</v>
      </c>
      <c r="B237" s="40"/>
      <c r="C237" s="23" t="s">
        <v>308</v>
      </c>
      <c r="D237" s="23" t="s">
        <v>14</v>
      </c>
      <c r="E237" s="24" t="s">
        <v>20</v>
      </c>
      <c r="F237" s="7">
        <v>28403.53</v>
      </c>
      <c r="G237" s="7">
        <v>0</v>
      </c>
      <c r="H237" s="7">
        <v>0</v>
      </c>
      <c r="I237" s="7">
        <v>0</v>
      </c>
      <c r="J237" s="41">
        <v>28403.53</v>
      </c>
      <c r="K237" s="42"/>
      <c r="L237" s="7">
        <v>0</v>
      </c>
      <c r="M237" s="35"/>
      <c r="N237" s="7">
        <v>0</v>
      </c>
      <c r="O237" s="7">
        <v>28403.53</v>
      </c>
      <c r="P237" s="29"/>
      <c r="Q237" s="29">
        <f t="shared" si="3"/>
        <v>28403.53</v>
      </c>
    </row>
    <row r="238" spans="1:17" x14ac:dyDescent="0.3">
      <c r="A238" s="43" t="s">
        <v>273</v>
      </c>
      <c r="B238" s="40"/>
      <c r="C238" s="21" t="s">
        <v>309</v>
      </c>
      <c r="D238" s="21" t="s">
        <v>14</v>
      </c>
      <c r="E238" s="22" t="s">
        <v>20</v>
      </c>
      <c r="F238" s="4">
        <v>939833.22</v>
      </c>
      <c r="G238" s="4">
        <v>0</v>
      </c>
      <c r="H238" s="4">
        <v>0</v>
      </c>
      <c r="I238" s="4">
        <v>0</v>
      </c>
      <c r="J238" s="44">
        <v>939833.22</v>
      </c>
      <c r="K238" s="42"/>
      <c r="L238" s="4">
        <v>0</v>
      </c>
      <c r="M238" s="34"/>
      <c r="N238" s="4">
        <v>0</v>
      </c>
      <c r="O238" s="4">
        <v>939833.22</v>
      </c>
      <c r="P238" s="27"/>
      <c r="Q238" s="27">
        <f t="shared" si="3"/>
        <v>939833.22</v>
      </c>
    </row>
    <row r="239" spans="1:17" x14ac:dyDescent="0.3">
      <c r="A239" s="39" t="s">
        <v>273</v>
      </c>
      <c r="B239" s="40"/>
      <c r="C239" s="23" t="s">
        <v>310</v>
      </c>
      <c r="D239" s="23" t="s">
        <v>14</v>
      </c>
      <c r="E239" s="24" t="s">
        <v>20</v>
      </c>
      <c r="F239" s="7">
        <v>1797233.64</v>
      </c>
      <c r="G239" s="7">
        <v>0</v>
      </c>
      <c r="H239" s="7">
        <v>0</v>
      </c>
      <c r="I239" s="7">
        <v>0</v>
      </c>
      <c r="J239" s="41">
        <v>1797233.64</v>
      </c>
      <c r="K239" s="42"/>
      <c r="L239" s="7">
        <v>-41831.42</v>
      </c>
      <c r="M239" s="35"/>
      <c r="N239" s="7">
        <v>0</v>
      </c>
      <c r="O239" s="7">
        <v>1755402.22</v>
      </c>
      <c r="P239" s="29"/>
      <c r="Q239" s="29">
        <f t="shared" si="3"/>
        <v>1755402.22</v>
      </c>
    </row>
    <row r="240" spans="1:17" x14ac:dyDescent="0.3">
      <c r="A240" s="43" t="s">
        <v>273</v>
      </c>
      <c r="B240" s="40"/>
      <c r="C240" s="21" t="s">
        <v>311</v>
      </c>
      <c r="D240" s="21" t="s">
        <v>14</v>
      </c>
      <c r="E240" s="22" t="s">
        <v>20</v>
      </c>
      <c r="F240" s="4">
        <v>200204.08</v>
      </c>
      <c r="G240" s="4">
        <v>0</v>
      </c>
      <c r="H240" s="4">
        <v>0</v>
      </c>
      <c r="I240" s="4">
        <v>0</v>
      </c>
      <c r="J240" s="44">
        <v>200204.08</v>
      </c>
      <c r="K240" s="42"/>
      <c r="L240" s="4">
        <v>-4659.92</v>
      </c>
      <c r="M240" s="34"/>
      <c r="N240" s="4">
        <v>0</v>
      </c>
      <c r="O240" s="4">
        <v>195544.16</v>
      </c>
      <c r="P240" s="27"/>
      <c r="Q240" s="27">
        <f t="shared" si="3"/>
        <v>195544.16</v>
      </c>
    </row>
    <row r="241" spans="1:17" x14ac:dyDescent="0.3">
      <c r="A241" s="39" t="s">
        <v>273</v>
      </c>
      <c r="B241" s="40"/>
      <c r="C241" s="23" t="s">
        <v>312</v>
      </c>
      <c r="D241" s="23" t="s">
        <v>14</v>
      </c>
      <c r="E241" s="24" t="s">
        <v>20</v>
      </c>
      <c r="F241" s="7">
        <v>277997.34999999998</v>
      </c>
      <c r="G241" s="7">
        <v>0</v>
      </c>
      <c r="H241" s="7">
        <v>0</v>
      </c>
      <c r="I241" s="7">
        <v>0</v>
      </c>
      <c r="J241" s="41">
        <v>277997.34999999998</v>
      </c>
      <c r="K241" s="42"/>
      <c r="L241" s="7">
        <v>0</v>
      </c>
      <c r="M241" s="35"/>
      <c r="N241" s="7">
        <v>0</v>
      </c>
      <c r="O241" s="7">
        <v>277997.34999999998</v>
      </c>
      <c r="P241" s="29"/>
      <c r="Q241" s="29">
        <f t="shared" si="3"/>
        <v>277997.34999999998</v>
      </c>
    </row>
    <row r="242" spans="1:17" x14ac:dyDescent="0.3">
      <c r="A242" s="43" t="s">
        <v>273</v>
      </c>
      <c r="B242" s="40"/>
      <c r="C242" s="21" t="s">
        <v>313</v>
      </c>
      <c r="D242" s="21" t="s">
        <v>14</v>
      </c>
      <c r="E242" s="22" t="s">
        <v>20</v>
      </c>
      <c r="F242" s="4">
        <v>8139.1</v>
      </c>
      <c r="G242" s="4">
        <v>0</v>
      </c>
      <c r="H242" s="4">
        <v>0</v>
      </c>
      <c r="I242" s="4">
        <v>0</v>
      </c>
      <c r="J242" s="44">
        <v>8139.1</v>
      </c>
      <c r="K242" s="42"/>
      <c r="L242" s="4">
        <v>-189.44</v>
      </c>
      <c r="M242" s="34"/>
      <c r="N242" s="4">
        <v>0</v>
      </c>
      <c r="O242" s="4">
        <v>7949.66</v>
      </c>
      <c r="P242" s="27"/>
      <c r="Q242" s="27">
        <f t="shared" si="3"/>
        <v>7949.66</v>
      </c>
    </row>
    <row r="243" spans="1:17" x14ac:dyDescent="0.3">
      <c r="A243" s="39" t="s">
        <v>273</v>
      </c>
      <c r="B243" s="40"/>
      <c r="C243" s="23" t="s">
        <v>314</v>
      </c>
      <c r="D243" s="23" t="s">
        <v>14</v>
      </c>
      <c r="E243" s="24" t="s">
        <v>20</v>
      </c>
      <c r="F243" s="7">
        <v>48671.99</v>
      </c>
      <c r="G243" s="7">
        <v>0</v>
      </c>
      <c r="H243" s="7">
        <v>0</v>
      </c>
      <c r="I243" s="7">
        <v>0</v>
      </c>
      <c r="J243" s="41">
        <v>48671.99</v>
      </c>
      <c r="K243" s="42"/>
      <c r="L243" s="7">
        <v>0</v>
      </c>
      <c r="M243" s="35"/>
      <c r="N243" s="7">
        <v>0</v>
      </c>
      <c r="O243" s="7">
        <v>48671.99</v>
      </c>
      <c r="P243" s="29"/>
      <c r="Q243" s="29">
        <f t="shared" si="3"/>
        <v>48671.99</v>
      </c>
    </row>
    <row r="244" spans="1:17" x14ac:dyDescent="0.3">
      <c r="A244" s="43" t="s">
        <v>273</v>
      </c>
      <c r="B244" s="40"/>
      <c r="C244" s="21" t="s">
        <v>315</v>
      </c>
      <c r="D244" s="21" t="s">
        <v>14</v>
      </c>
      <c r="E244" s="22" t="s">
        <v>20</v>
      </c>
      <c r="F244" s="4">
        <v>55015.85</v>
      </c>
      <c r="G244" s="4">
        <v>0</v>
      </c>
      <c r="H244" s="4">
        <v>0</v>
      </c>
      <c r="I244" s="4">
        <v>0</v>
      </c>
      <c r="J244" s="44">
        <v>55015.85</v>
      </c>
      <c r="K244" s="42"/>
      <c r="L244" s="4">
        <v>-1280.54</v>
      </c>
      <c r="M244" s="34"/>
      <c r="N244" s="4">
        <v>0</v>
      </c>
      <c r="O244" s="4">
        <v>53735.31</v>
      </c>
      <c r="P244" s="27"/>
      <c r="Q244" s="27">
        <f t="shared" si="3"/>
        <v>53735.31</v>
      </c>
    </row>
    <row r="245" spans="1:17" x14ac:dyDescent="0.3">
      <c r="A245" s="39" t="s">
        <v>273</v>
      </c>
      <c r="B245" s="40"/>
      <c r="C245" s="23" t="s">
        <v>316</v>
      </c>
      <c r="D245" s="23" t="s">
        <v>14</v>
      </c>
      <c r="E245" s="24" t="s">
        <v>20</v>
      </c>
      <c r="F245" s="7">
        <v>23956.61</v>
      </c>
      <c r="G245" s="7">
        <v>0</v>
      </c>
      <c r="H245" s="7">
        <v>0</v>
      </c>
      <c r="I245" s="7">
        <v>0</v>
      </c>
      <c r="J245" s="41">
        <v>23956.61</v>
      </c>
      <c r="K245" s="42"/>
      <c r="L245" s="7">
        <v>0</v>
      </c>
      <c r="M245" s="35"/>
      <c r="N245" s="7">
        <v>0</v>
      </c>
      <c r="O245" s="7">
        <v>23956.61</v>
      </c>
      <c r="P245" s="29"/>
      <c r="Q245" s="29">
        <f t="shared" si="3"/>
        <v>23956.61</v>
      </c>
    </row>
    <row r="246" spans="1:17" x14ac:dyDescent="0.3">
      <c r="A246" s="43" t="s">
        <v>273</v>
      </c>
      <c r="B246" s="40"/>
      <c r="C246" s="21" t="s">
        <v>317</v>
      </c>
      <c r="D246" s="21" t="s">
        <v>14</v>
      </c>
      <c r="E246" s="22" t="s">
        <v>20</v>
      </c>
      <c r="F246" s="4">
        <v>591708.88</v>
      </c>
      <c r="G246" s="4">
        <v>0</v>
      </c>
      <c r="H246" s="4">
        <v>0</v>
      </c>
      <c r="I246" s="4">
        <v>0</v>
      </c>
      <c r="J246" s="44">
        <v>591708.88</v>
      </c>
      <c r="K246" s="42"/>
      <c r="L246" s="4">
        <v>-13772.68</v>
      </c>
      <c r="M246" s="34"/>
      <c r="N246" s="4">
        <v>0</v>
      </c>
      <c r="O246" s="4">
        <v>577936.19999999995</v>
      </c>
      <c r="P246" s="27"/>
      <c r="Q246" s="27">
        <f t="shared" si="3"/>
        <v>577936.19999999995</v>
      </c>
    </row>
    <row r="247" spans="1:17" x14ac:dyDescent="0.3">
      <c r="A247" s="39" t="s">
        <v>273</v>
      </c>
      <c r="B247" s="40"/>
      <c r="C247" s="23" t="s">
        <v>318</v>
      </c>
      <c r="D247" s="23" t="s">
        <v>14</v>
      </c>
      <c r="E247" s="24" t="s">
        <v>20</v>
      </c>
      <c r="F247" s="7">
        <v>1234809.81</v>
      </c>
      <c r="G247" s="7">
        <v>0</v>
      </c>
      <c r="H247" s="7">
        <v>0</v>
      </c>
      <c r="I247" s="7">
        <v>0</v>
      </c>
      <c r="J247" s="41">
        <v>1234809.81</v>
      </c>
      <c r="K247" s="42"/>
      <c r="L247" s="7">
        <v>0</v>
      </c>
      <c r="M247" s="35"/>
      <c r="N247" s="7">
        <v>0</v>
      </c>
      <c r="O247" s="7">
        <v>1234809.81</v>
      </c>
      <c r="P247" s="29"/>
      <c r="Q247" s="29">
        <f t="shared" si="3"/>
        <v>1234809.81</v>
      </c>
    </row>
    <row r="248" spans="1:17" x14ac:dyDescent="0.3">
      <c r="A248" s="43" t="s">
        <v>273</v>
      </c>
      <c r="B248" s="40"/>
      <c r="C248" s="21" t="s">
        <v>319</v>
      </c>
      <c r="D248" s="21" t="s">
        <v>14</v>
      </c>
      <c r="E248" s="22" t="s">
        <v>20</v>
      </c>
      <c r="F248" s="4">
        <v>13484.4</v>
      </c>
      <c r="G248" s="4">
        <v>0</v>
      </c>
      <c r="H248" s="4">
        <v>0</v>
      </c>
      <c r="I248" s="4">
        <v>0</v>
      </c>
      <c r="J248" s="44">
        <v>13484.4</v>
      </c>
      <c r="K248" s="42"/>
      <c r="L248" s="4">
        <v>0</v>
      </c>
      <c r="M248" s="34"/>
      <c r="N248" s="4">
        <v>0</v>
      </c>
      <c r="O248" s="4">
        <v>13484.4</v>
      </c>
      <c r="P248" s="27"/>
      <c r="Q248" s="27">
        <f t="shared" si="3"/>
        <v>13484.4</v>
      </c>
    </row>
    <row r="249" spans="1:17" x14ac:dyDescent="0.3">
      <c r="A249" s="39" t="s">
        <v>273</v>
      </c>
      <c r="B249" s="40"/>
      <c r="C249" s="23" t="s">
        <v>320</v>
      </c>
      <c r="D249" s="23" t="s">
        <v>14</v>
      </c>
      <c r="E249" s="24" t="s">
        <v>20</v>
      </c>
      <c r="F249" s="7">
        <v>149527.32999999999</v>
      </c>
      <c r="G249" s="7">
        <v>0</v>
      </c>
      <c r="H249" s="7">
        <v>0</v>
      </c>
      <c r="I249" s="7">
        <v>0</v>
      </c>
      <c r="J249" s="41">
        <v>149527.32999999999</v>
      </c>
      <c r="K249" s="42"/>
      <c r="L249" s="7">
        <v>-3480.37</v>
      </c>
      <c r="M249" s="35"/>
      <c r="N249" s="7">
        <v>0</v>
      </c>
      <c r="O249" s="7">
        <v>146046.96</v>
      </c>
      <c r="P249" s="29"/>
      <c r="Q249" s="29">
        <f t="shared" si="3"/>
        <v>146046.96</v>
      </c>
    </row>
    <row r="250" spans="1:17" x14ac:dyDescent="0.3">
      <c r="A250" s="43" t="s">
        <v>273</v>
      </c>
      <c r="B250" s="40"/>
      <c r="C250" s="21" t="s">
        <v>321</v>
      </c>
      <c r="D250" s="21" t="s">
        <v>14</v>
      </c>
      <c r="E250" s="22" t="s">
        <v>20</v>
      </c>
      <c r="F250" s="4">
        <v>161785.20000000001</v>
      </c>
      <c r="G250" s="4">
        <v>0</v>
      </c>
      <c r="H250" s="4">
        <v>0</v>
      </c>
      <c r="I250" s="4">
        <v>0</v>
      </c>
      <c r="J250" s="44">
        <v>161785.20000000001</v>
      </c>
      <c r="K250" s="42"/>
      <c r="L250" s="4">
        <v>0</v>
      </c>
      <c r="M250" s="34"/>
      <c r="N250" s="4">
        <v>0</v>
      </c>
      <c r="O250" s="4">
        <v>161785.20000000001</v>
      </c>
      <c r="P250" s="27"/>
      <c r="Q250" s="27">
        <f t="shared" si="3"/>
        <v>161785.20000000001</v>
      </c>
    </row>
    <row r="251" spans="1:17" x14ac:dyDescent="0.3">
      <c r="A251" s="39" t="s">
        <v>273</v>
      </c>
      <c r="B251" s="40"/>
      <c r="C251" s="23" t="s">
        <v>322</v>
      </c>
      <c r="D251" s="23" t="s">
        <v>14</v>
      </c>
      <c r="E251" s="24" t="s">
        <v>20</v>
      </c>
      <c r="F251" s="7">
        <v>691101.68</v>
      </c>
      <c r="G251" s="7">
        <v>0</v>
      </c>
      <c r="H251" s="7">
        <v>0</v>
      </c>
      <c r="I251" s="7">
        <v>0</v>
      </c>
      <c r="J251" s="41">
        <v>691101.68</v>
      </c>
      <c r="K251" s="42"/>
      <c r="L251" s="7">
        <v>0</v>
      </c>
      <c r="M251" s="35"/>
      <c r="N251" s="7">
        <v>0</v>
      </c>
      <c r="O251" s="7">
        <v>691101.68</v>
      </c>
      <c r="P251" s="29"/>
      <c r="Q251" s="29">
        <f t="shared" si="3"/>
        <v>691101.68</v>
      </c>
    </row>
    <row r="252" spans="1:17" x14ac:dyDescent="0.3">
      <c r="A252" s="43" t="s">
        <v>273</v>
      </c>
      <c r="B252" s="40"/>
      <c r="C252" s="21" t="s">
        <v>323</v>
      </c>
      <c r="D252" s="21" t="s">
        <v>14</v>
      </c>
      <c r="E252" s="22" t="s">
        <v>20</v>
      </c>
      <c r="F252" s="4">
        <v>232410.28</v>
      </c>
      <c r="G252" s="4">
        <v>0</v>
      </c>
      <c r="H252" s="4">
        <v>0</v>
      </c>
      <c r="I252" s="4">
        <v>0</v>
      </c>
      <c r="J252" s="44">
        <v>232410.28</v>
      </c>
      <c r="K252" s="42"/>
      <c r="L252" s="4">
        <v>-5409.54</v>
      </c>
      <c r="M252" s="34"/>
      <c r="N252" s="4">
        <v>0</v>
      </c>
      <c r="O252" s="4">
        <v>227000.74</v>
      </c>
      <c r="P252" s="27"/>
      <c r="Q252" s="27">
        <f t="shared" si="3"/>
        <v>227000.74</v>
      </c>
    </row>
    <row r="253" spans="1:17" x14ac:dyDescent="0.3">
      <c r="A253" s="39" t="s">
        <v>273</v>
      </c>
      <c r="B253" s="40"/>
      <c r="C253" s="23" t="s">
        <v>324</v>
      </c>
      <c r="D253" s="23" t="s">
        <v>14</v>
      </c>
      <c r="E253" s="24" t="s">
        <v>20</v>
      </c>
      <c r="F253" s="7">
        <v>121842.19</v>
      </c>
      <c r="G253" s="7">
        <v>0</v>
      </c>
      <c r="H253" s="7">
        <v>0</v>
      </c>
      <c r="I253" s="7">
        <v>0</v>
      </c>
      <c r="J253" s="41">
        <v>121842.19</v>
      </c>
      <c r="K253" s="42"/>
      <c r="L253" s="7">
        <v>-2835.98</v>
      </c>
      <c r="M253" s="35"/>
      <c r="N253" s="7">
        <v>0</v>
      </c>
      <c r="O253" s="7">
        <v>119006.21</v>
      </c>
      <c r="P253" s="29"/>
      <c r="Q253" s="29">
        <f t="shared" si="3"/>
        <v>119006.21</v>
      </c>
    </row>
    <row r="254" spans="1:17" x14ac:dyDescent="0.3">
      <c r="A254" s="43" t="s">
        <v>273</v>
      </c>
      <c r="B254" s="40"/>
      <c r="C254" s="21" t="s">
        <v>325</v>
      </c>
      <c r="D254" s="21" t="s">
        <v>14</v>
      </c>
      <c r="E254" s="22" t="s">
        <v>20</v>
      </c>
      <c r="F254" s="4">
        <v>161016.19</v>
      </c>
      <c r="G254" s="4">
        <v>0</v>
      </c>
      <c r="H254" s="4">
        <v>0</v>
      </c>
      <c r="I254" s="4">
        <v>0</v>
      </c>
      <c r="J254" s="44">
        <v>161016.19</v>
      </c>
      <c r="K254" s="42"/>
      <c r="L254" s="4">
        <v>0</v>
      </c>
      <c r="M254" s="34"/>
      <c r="N254" s="4">
        <v>0</v>
      </c>
      <c r="O254" s="4">
        <v>161016.19</v>
      </c>
      <c r="P254" s="27"/>
      <c r="Q254" s="27">
        <f t="shared" si="3"/>
        <v>161016.19</v>
      </c>
    </row>
    <row r="255" spans="1:17" x14ac:dyDescent="0.3">
      <c r="A255" s="39" t="s">
        <v>273</v>
      </c>
      <c r="B255" s="40"/>
      <c r="C255" s="23" t="s">
        <v>326</v>
      </c>
      <c r="D255" s="23" t="s">
        <v>14</v>
      </c>
      <c r="E255" s="24" t="s">
        <v>20</v>
      </c>
      <c r="F255" s="7">
        <v>525589.17000000004</v>
      </c>
      <c r="G255" s="7">
        <v>0</v>
      </c>
      <c r="H255" s="7">
        <v>0</v>
      </c>
      <c r="I255" s="7">
        <v>0</v>
      </c>
      <c r="J255" s="41">
        <v>525589.17000000004</v>
      </c>
      <c r="K255" s="42"/>
      <c r="L255" s="7">
        <v>-12233.54</v>
      </c>
      <c r="M255" s="35"/>
      <c r="N255" s="7">
        <v>0</v>
      </c>
      <c r="O255" s="7">
        <v>513355.63</v>
      </c>
      <c r="P255" s="29"/>
      <c r="Q255" s="29">
        <f t="shared" si="3"/>
        <v>513355.63</v>
      </c>
    </row>
    <row r="256" spans="1:17" x14ac:dyDescent="0.3">
      <c r="A256" s="43" t="s">
        <v>273</v>
      </c>
      <c r="B256" s="40"/>
      <c r="C256" s="21" t="s">
        <v>327</v>
      </c>
      <c r="D256" s="21" t="s">
        <v>14</v>
      </c>
      <c r="E256" s="22" t="s">
        <v>20</v>
      </c>
      <c r="F256" s="4">
        <v>423190.92</v>
      </c>
      <c r="G256" s="4">
        <v>0</v>
      </c>
      <c r="H256" s="4">
        <v>0</v>
      </c>
      <c r="I256" s="4">
        <v>0</v>
      </c>
      <c r="J256" s="44">
        <v>423190.92</v>
      </c>
      <c r="K256" s="42"/>
      <c r="L256" s="4">
        <v>0</v>
      </c>
      <c r="M256" s="34"/>
      <c r="N256" s="4">
        <v>0</v>
      </c>
      <c r="O256" s="4">
        <v>423190.92</v>
      </c>
      <c r="P256" s="27"/>
      <c r="Q256" s="27">
        <f t="shared" si="3"/>
        <v>423190.92</v>
      </c>
    </row>
    <row r="257" spans="1:17" x14ac:dyDescent="0.3">
      <c r="A257" s="39" t="s">
        <v>273</v>
      </c>
      <c r="B257" s="40"/>
      <c r="C257" s="23" t="s">
        <v>328</v>
      </c>
      <c r="D257" s="23" t="s">
        <v>14</v>
      </c>
      <c r="E257" s="24" t="s">
        <v>20</v>
      </c>
      <c r="F257" s="7">
        <v>940576.95</v>
      </c>
      <c r="G257" s="7">
        <v>0</v>
      </c>
      <c r="H257" s="7">
        <v>0</v>
      </c>
      <c r="I257" s="7">
        <v>0</v>
      </c>
      <c r="J257" s="41">
        <v>940576.95</v>
      </c>
      <c r="K257" s="42"/>
      <c r="L257" s="7">
        <v>-21892.71</v>
      </c>
      <c r="M257" s="35"/>
      <c r="N257" s="7">
        <v>0</v>
      </c>
      <c r="O257" s="7">
        <v>918684.24</v>
      </c>
      <c r="P257" s="29"/>
      <c r="Q257" s="29">
        <f t="shared" si="3"/>
        <v>918684.24</v>
      </c>
    </row>
    <row r="258" spans="1:17" x14ac:dyDescent="0.3">
      <c r="A258" s="43" t="s">
        <v>273</v>
      </c>
      <c r="B258" s="40"/>
      <c r="C258" s="21" t="s">
        <v>329</v>
      </c>
      <c r="D258" s="21" t="s">
        <v>14</v>
      </c>
      <c r="E258" s="22" t="s">
        <v>20</v>
      </c>
      <c r="F258" s="4">
        <v>534394.67000000004</v>
      </c>
      <c r="G258" s="4">
        <v>0</v>
      </c>
      <c r="H258" s="4">
        <v>0</v>
      </c>
      <c r="I258" s="4">
        <v>0</v>
      </c>
      <c r="J258" s="44">
        <v>534394.67000000004</v>
      </c>
      <c r="K258" s="42"/>
      <c r="L258" s="4">
        <v>0</v>
      </c>
      <c r="M258" s="34"/>
      <c r="N258" s="4">
        <v>0</v>
      </c>
      <c r="O258" s="4">
        <v>534394.67000000004</v>
      </c>
      <c r="P258" s="27"/>
      <c r="Q258" s="27">
        <f t="shared" si="3"/>
        <v>534394.67000000004</v>
      </c>
    </row>
    <row r="259" spans="1:17" x14ac:dyDescent="0.3">
      <c r="A259" s="39" t="s">
        <v>273</v>
      </c>
      <c r="B259" s="40"/>
      <c r="C259" s="23" t="s">
        <v>330</v>
      </c>
      <c r="D259" s="23" t="s">
        <v>14</v>
      </c>
      <c r="E259" s="24" t="s">
        <v>20</v>
      </c>
      <c r="F259" s="7">
        <v>353628.66</v>
      </c>
      <c r="G259" s="7">
        <v>0</v>
      </c>
      <c r="H259" s="7">
        <v>0</v>
      </c>
      <c r="I259" s="7">
        <v>0</v>
      </c>
      <c r="J259" s="41">
        <v>353628.66</v>
      </c>
      <c r="K259" s="42"/>
      <c r="L259" s="7">
        <v>-8231.02</v>
      </c>
      <c r="M259" s="35"/>
      <c r="N259" s="7">
        <v>0</v>
      </c>
      <c r="O259" s="7">
        <v>345397.64</v>
      </c>
      <c r="P259" s="29"/>
      <c r="Q259" s="29">
        <f t="shared" si="3"/>
        <v>345397.64</v>
      </c>
    </row>
    <row r="260" spans="1:17" x14ac:dyDescent="0.3">
      <c r="A260" s="43" t="s">
        <v>273</v>
      </c>
      <c r="B260" s="40"/>
      <c r="C260" s="21" t="s">
        <v>331</v>
      </c>
      <c r="D260" s="21" t="s">
        <v>14</v>
      </c>
      <c r="E260" s="22" t="s">
        <v>20</v>
      </c>
      <c r="F260" s="4">
        <v>598369.1</v>
      </c>
      <c r="G260" s="4">
        <v>0</v>
      </c>
      <c r="H260" s="4">
        <v>0</v>
      </c>
      <c r="I260" s="4">
        <v>0</v>
      </c>
      <c r="J260" s="44">
        <v>598369.1</v>
      </c>
      <c r="K260" s="42"/>
      <c r="L260" s="4">
        <v>0</v>
      </c>
      <c r="M260" s="34"/>
      <c r="N260" s="4">
        <v>0</v>
      </c>
      <c r="O260" s="4">
        <v>598369.1</v>
      </c>
      <c r="P260" s="27"/>
      <c r="Q260" s="27">
        <f t="shared" si="3"/>
        <v>598369.1</v>
      </c>
    </row>
    <row r="261" spans="1:17" x14ac:dyDescent="0.3">
      <c r="A261" s="39" t="s">
        <v>273</v>
      </c>
      <c r="B261" s="40"/>
      <c r="C261" s="23" t="s">
        <v>332</v>
      </c>
      <c r="D261" s="23" t="s">
        <v>14</v>
      </c>
      <c r="E261" s="24" t="s">
        <v>20</v>
      </c>
      <c r="F261" s="7">
        <v>220565.12</v>
      </c>
      <c r="G261" s="7">
        <v>0</v>
      </c>
      <c r="H261" s="7">
        <v>0</v>
      </c>
      <c r="I261" s="7">
        <v>0</v>
      </c>
      <c r="J261" s="41">
        <v>220565.12</v>
      </c>
      <c r="K261" s="42"/>
      <c r="L261" s="7">
        <v>-5133.8100000000004</v>
      </c>
      <c r="M261" s="35"/>
      <c r="N261" s="7">
        <v>0</v>
      </c>
      <c r="O261" s="7">
        <v>215431.31</v>
      </c>
      <c r="P261" s="29"/>
      <c r="Q261" s="29">
        <f t="shared" si="3"/>
        <v>215431.31</v>
      </c>
    </row>
    <row r="262" spans="1:17" x14ac:dyDescent="0.3">
      <c r="A262" s="43" t="s">
        <v>273</v>
      </c>
      <c r="B262" s="40"/>
      <c r="C262" s="21" t="s">
        <v>333</v>
      </c>
      <c r="D262" s="21" t="s">
        <v>14</v>
      </c>
      <c r="E262" s="22" t="s">
        <v>20</v>
      </c>
      <c r="F262" s="4">
        <v>424366</v>
      </c>
      <c r="G262" s="4">
        <v>0</v>
      </c>
      <c r="H262" s="4">
        <v>0</v>
      </c>
      <c r="I262" s="4">
        <v>0</v>
      </c>
      <c r="J262" s="44">
        <v>424366</v>
      </c>
      <c r="K262" s="42"/>
      <c r="L262" s="4">
        <v>0</v>
      </c>
      <c r="M262" s="34"/>
      <c r="N262" s="4">
        <v>0</v>
      </c>
      <c r="O262" s="4">
        <v>424366</v>
      </c>
      <c r="P262" s="27"/>
      <c r="Q262" s="27">
        <f t="shared" si="3"/>
        <v>424366</v>
      </c>
    </row>
    <row r="263" spans="1:17" x14ac:dyDescent="0.3">
      <c r="A263" s="39" t="s">
        <v>273</v>
      </c>
      <c r="B263" s="40"/>
      <c r="C263" s="23" t="s">
        <v>334</v>
      </c>
      <c r="D263" s="23" t="s">
        <v>14</v>
      </c>
      <c r="E263" s="24" t="s">
        <v>20</v>
      </c>
      <c r="F263" s="7">
        <v>329069.2</v>
      </c>
      <c r="G263" s="7">
        <v>0</v>
      </c>
      <c r="H263" s="7">
        <v>0</v>
      </c>
      <c r="I263" s="7">
        <v>0</v>
      </c>
      <c r="J263" s="41">
        <v>329069.2</v>
      </c>
      <c r="K263" s="42"/>
      <c r="L263" s="7">
        <v>0</v>
      </c>
      <c r="M263" s="35"/>
      <c r="N263" s="7">
        <v>0</v>
      </c>
      <c r="O263" s="7">
        <v>329069.2</v>
      </c>
      <c r="P263" s="29"/>
      <c r="Q263" s="29">
        <f t="shared" ref="Q263:Q326" si="5">O263+P263</f>
        <v>329069.2</v>
      </c>
    </row>
    <row r="264" spans="1:17" x14ac:dyDescent="0.3">
      <c r="A264" s="43" t="s">
        <v>273</v>
      </c>
      <c r="B264" s="40"/>
      <c r="C264" s="21" t="s">
        <v>335</v>
      </c>
      <c r="D264" s="21" t="s">
        <v>14</v>
      </c>
      <c r="E264" s="22" t="s">
        <v>20</v>
      </c>
      <c r="F264" s="4">
        <v>285652.15999999997</v>
      </c>
      <c r="G264" s="4">
        <v>0</v>
      </c>
      <c r="H264" s="4">
        <v>0</v>
      </c>
      <c r="I264" s="4">
        <v>0</v>
      </c>
      <c r="J264" s="44">
        <v>285652.15999999997</v>
      </c>
      <c r="K264" s="42"/>
      <c r="L264" s="4">
        <v>0</v>
      </c>
      <c r="M264" s="34"/>
      <c r="N264" s="4">
        <v>0</v>
      </c>
      <c r="O264" s="4">
        <v>285652.15999999997</v>
      </c>
      <c r="P264" s="27"/>
      <c r="Q264" s="27">
        <f t="shared" si="5"/>
        <v>285652.15999999997</v>
      </c>
    </row>
    <row r="265" spans="1:17" x14ac:dyDescent="0.3">
      <c r="A265" s="39" t="s">
        <v>273</v>
      </c>
      <c r="B265" s="40"/>
      <c r="C265" s="23" t="s">
        <v>336</v>
      </c>
      <c r="D265" s="23" t="s">
        <v>14</v>
      </c>
      <c r="E265" s="24" t="s">
        <v>20</v>
      </c>
      <c r="F265" s="7">
        <v>190323.85</v>
      </c>
      <c r="G265" s="7">
        <v>0</v>
      </c>
      <c r="H265" s="7">
        <v>0</v>
      </c>
      <c r="I265" s="7">
        <v>0</v>
      </c>
      <c r="J265" s="41">
        <v>190323.85</v>
      </c>
      <c r="K265" s="42"/>
      <c r="L265" s="7">
        <v>0</v>
      </c>
      <c r="M265" s="35"/>
      <c r="N265" s="7">
        <v>0</v>
      </c>
      <c r="O265" s="7">
        <v>190323.85</v>
      </c>
      <c r="P265" s="29"/>
      <c r="Q265" s="29">
        <f t="shared" si="5"/>
        <v>190323.85</v>
      </c>
    </row>
    <row r="266" spans="1:17" x14ac:dyDescent="0.3">
      <c r="A266" s="43" t="s">
        <v>273</v>
      </c>
      <c r="B266" s="40"/>
      <c r="C266" s="21" t="s">
        <v>337</v>
      </c>
      <c r="D266" s="21" t="s">
        <v>14</v>
      </c>
      <c r="E266" s="22" t="s">
        <v>20</v>
      </c>
      <c r="F266" s="4">
        <v>1166701.47</v>
      </c>
      <c r="G266" s="4">
        <v>0</v>
      </c>
      <c r="H266" s="4">
        <v>0</v>
      </c>
      <c r="I266" s="4">
        <v>0</v>
      </c>
      <c r="J266" s="44">
        <v>1166701.47</v>
      </c>
      <c r="K266" s="42"/>
      <c r="L266" s="4">
        <v>0</v>
      </c>
      <c r="M266" s="34"/>
      <c r="N266" s="4">
        <v>0</v>
      </c>
      <c r="O266" s="4">
        <v>1166701.47</v>
      </c>
      <c r="P266" s="27"/>
      <c r="Q266" s="27">
        <f t="shared" si="5"/>
        <v>1166701.47</v>
      </c>
    </row>
    <row r="267" spans="1:17" x14ac:dyDescent="0.3">
      <c r="A267" s="50" t="s">
        <v>338</v>
      </c>
      <c r="B267" s="51"/>
      <c r="C267" s="51"/>
      <c r="D267" s="51"/>
      <c r="E267" s="51"/>
      <c r="F267" s="8">
        <v>22981637.440000001</v>
      </c>
      <c r="G267" s="8">
        <v>0</v>
      </c>
      <c r="H267" s="8">
        <v>0</v>
      </c>
      <c r="I267" s="8">
        <v>0</v>
      </c>
      <c r="J267" s="52">
        <v>22981637.440000001</v>
      </c>
      <c r="K267" s="53"/>
      <c r="L267" s="8">
        <v>-213440.75</v>
      </c>
      <c r="M267" s="36"/>
      <c r="N267" s="8">
        <v>0</v>
      </c>
      <c r="O267" s="25">
        <f t="shared" ref="O267:P267" si="6">SUM(O206:O266)</f>
        <v>22768196.690000005</v>
      </c>
      <c r="P267" s="25">
        <f t="shared" si="6"/>
        <v>0</v>
      </c>
      <c r="Q267" s="25">
        <f>SUM(Q206:Q266)</f>
        <v>22768196.690000005</v>
      </c>
    </row>
    <row r="268" spans="1:17" x14ac:dyDescent="0.3">
      <c r="A268" s="39" t="s">
        <v>12</v>
      </c>
      <c r="B268" s="40"/>
      <c r="C268" s="23" t="s">
        <v>339</v>
      </c>
      <c r="D268" s="23" t="s">
        <v>14</v>
      </c>
      <c r="E268" s="24" t="s">
        <v>20</v>
      </c>
      <c r="F268" s="7">
        <v>52492.56</v>
      </c>
      <c r="G268" s="7">
        <v>0</v>
      </c>
      <c r="H268" s="7">
        <v>0</v>
      </c>
      <c r="I268" s="7">
        <v>0</v>
      </c>
      <c r="J268" s="41">
        <v>52492.56</v>
      </c>
      <c r="K268" s="42"/>
      <c r="L268" s="7">
        <v>0</v>
      </c>
      <c r="M268" s="35"/>
      <c r="N268" s="7">
        <v>-131.22999999999999</v>
      </c>
      <c r="O268" s="7">
        <v>52361.33</v>
      </c>
      <c r="P268" s="29"/>
      <c r="Q268" s="29">
        <f t="shared" si="5"/>
        <v>52361.33</v>
      </c>
    </row>
    <row r="269" spans="1:17" x14ac:dyDescent="0.3">
      <c r="A269" s="43" t="s">
        <v>340</v>
      </c>
      <c r="B269" s="40"/>
      <c r="C269" s="21" t="s">
        <v>341</v>
      </c>
      <c r="D269" s="21" t="s">
        <v>14</v>
      </c>
      <c r="E269" s="22" t="s">
        <v>20</v>
      </c>
      <c r="F269" s="4">
        <v>61042.36</v>
      </c>
      <c r="G269" s="4">
        <v>0</v>
      </c>
      <c r="H269" s="4">
        <v>0</v>
      </c>
      <c r="I269" s="4">
        <v>0</v>
      </c>
      <c r="J269" s="44">
        <v>61042.36</v>
      </c>
      <c r="K269" s="42"/>
      <c r="L269" s="4">
        <v>0</v>
      </c>
      <c r="M269" s="34"/>
      <c r="N269" s="4">
        <v>-152.61000000000001</v>
      </c>
      <c r="O269" s="4">
        <v>60889.75</v>
      </c>
      <c r="P269" s="27"/>
      <c r="Q269" s="27">
        <f t="shared" si="5"/>
        <v>60889.75</v>
      </c>
    </row>
    <row r="270" spans="1:17" x14ac:dyDescent="0.3">
      <c r="A270" s="39" t="s">
        <v>340</v>
      </c>
      <c r="B270" s="40"/>
      <c r="C270" s="23" t="s">
        <v>342</v>
      </c>
      <c r="D270" s="23" t="s">
        <v>14</v>
      </c>
      <c r="E270" s="24" t="s">
        <v>20</v>
      </c>
      <c r="F270" s="7">
        <v>143307.59</v>
      </c>
      <c r="G270" s="7">
        <v>0</v>
      </c>
      <c r="H270" s="7">
        <v>0</v>
      </c>
      <c r="I270" s="7">
        <v>0</v>
      </c>
      <c r="J270" s="41">
        <v>143307.59</v>
      </c>
      <c r="K270" s="42"/>
      <c r="L270" s="7">
        <v>0</v>
      </c>
      <c r="M270" s="35"/>
      <c r="N270" s="7">
        <v>-358.27</v>
      </c>
      <c r="O270" s="7">
        <v>142949.32</v>
      </c>
      <c r="P270" s="29"/>
      <c r="Q270" s="29">
        <f t="shared" si="5"/>
        <v>142949.32</v>
      </c>
    </row>
    <row r="271" spans="1:17" x14ac:dyDescent="0.3">
      <c r="A271" s="43" t="s">
        <v>340</v>
      </c>
      <c r="B271" s="40"/>
      <c r="C271" s="21" t="s">
        <v>343</v>
      </c>
      <c r="D271" s="21" t="s">
        <v>14</v>
      </c>
      <c r="E271" s="22" t="s">
        <v>20</v>
      </c>
      <c r="F271" s="4">
        <v>187228.55</v>
      </c>
      <c r="G271" s="4">
        <v>0</v>
      </c>
      <c r="H271" s="4">
        <v>0</v>
      </c>
      <c r="I271" s="4">
        <v>0</v>
      </c>
      <c r="J271" s="44">
        <v>187228.55</v>
      </c>
      <c r="K271" s="42"/>
      <c r="L271" s="4">
        <v>0</v>
      </c>
      <c r="M271" s="34"/>
      <c r="N271" s="4">
        <v>-468.07</v>
      </c>
      <c r="O271" s="4">
        <v>186760.48</v>
      </c>
      <c r="P271" s="27"/>
      <c r="Q271" s="27">
        <f t="shared" si="5"/>
        <v>186760.48</v>
      </c>
    </row>
    <row r="272" spans="1:17" x14ac:dyDescent="0.3">
      <c r="A272" s="39" t="s">
        <v>340</v>
      </c>
      <c r="B272" s="40"/>
      <c r="C272" s="23" t="s">
        <v>344</v>
      </c>
      <c r="D272" s="23" t="s">
        <v>14</v>
      </c>
      <c r="E272" s="24" t="s">
        <v>20</v>
      </c>
      <c r="F272" s="7">
        <v>32084.42</v>
      </c>
      <c r="G272" s="7">
        <v>0</v>
      </c>
      <c r="H272" s="7">
        <v>0</v>
      </c>
      <c r="I272" s="7">
        <v>0</v>
      </c>
      <c r="J272" s="41">
        <v>32084.42</v>
      </c>
      <c r="K272" s="42"/>
      <c r="L272" s="7">
        <v>0</v>
      </c>
      <c r="M272" s="35"/>
      <c r="N272" s="7">
        <v>-80.209999999999994</v>
      </c>
      <c r="O272" s="7">
        <v>32004.21</v>
      </c>
      <c r="P272" s="29"/>
      <c r="Q272" s="29">
        <f t="shared" si="5"/>
        <v>32004.21</v>
      </c>
    </row>
    <row r="273" spans="1:17" x14ac:dyDescent="0.3">
      <c r="A273" s="43" t="s">
        <v>340</v>
      </c>
      <c r="B273" s="40"/>
      <c r="C273" s="21" t="s">
        <v>345</v>
      </c>
      <c r="D273" s="21" t="s">
        <v>14</v>
      </c>
      <c r="E273" s="22" t="s">
        <v>20</v>
      </c>
      <c r="F273" s="4">
        <v>269123.48</v>
      </c>
      <c r="G273" s="4">
        <v>0</v>
      </c>
      <c r="H273" s="4">
        <v>0</v>
      </c>
      <c r="I273" s="4">
        <v>0</v>
      </c>
      <c r="J273" s="44">
        <v>269123.48</v>
      </c>
      <c r="K273" s="42"/>
      <c r="L273" s="4">
        <v>0</v>
      </c>
      <c r="M273" s="34"/>
      <c r="N273" s="4">
        <v>-672.82</v>
      </c>
      <c r="O273" s="4">
        <v>268450.65999999997</v>
      </c>
      <c r="P273" s="27"/>
      <c r="Q273" s="27">
        <f t="shared" si="5"/>
        <v>268450.65999999997</v>
      </c>
    </row>
    <row r="274" spans="1:17" x14ac:dyDescent="0.3">
      <c r="A274" s="39" t="s">
        <v>340</v>
      </c>
      <c r="B274" s="40"/>
      <c r="C274" s="23" t="s">
        <v>346</v>
      </c>
      <c r="D274" s="23" t="s">
        <v>14</v>
      </c>
      <c r="E274" s="24" t="s">
        <v>20</v>
      </c>
      <c r="F274" s="7">
        <v>57044.85</v>
      </c>
      <c r="G274" s="7">
        <v>0</v>
      </c>
      <c r="H274" s="7">
        <v>0</v>
      </c>
      <c r="I274" s="7">
        <v>0</v>
      </c>
      <c r="J274" s="41">
        <v>57044.85</v>
      </c>
      <c r="K274" s="42"/>
      <c r="L274" s="7">
        <v>0</v>
      </c>
      <c r="M274" s="35"/>
      <c r="N274" s="7">
        <v>-142.61000000000001</v>
      </c>
      <c r="O274" s="7">
        <v>56902.239999999998</v>
      </c>
      <c r="P274" s="29"/>
      <c r="Q274" s="29">
        <f t="shared" si="5"/>
        <v>56902.239999999998</v>
      </c>
    </row>
    <row r="275" spans="1:17" x14ac:dyDescent="0.3">
      <c r="A275" s="43" t="s">
        <v>340</v>
      </c>
      <c r="B275" s="40"/>
      <c r="C275" s="21" t="s">
        <v>347</v>
      </c>
      <c r="D275" s="21" t="s">
        <v>14</v>
      </c>
      <c r="E275" s="22" t="s">
        <v>20</v>
      </c>
      <c r="F275" s="4">
        <v>99125.36</v>
      </c>
      <c r="G275" s="4">
        <v>0</v>
      </c>
      <c r="H275" s="4">
        <v>0</v>
      </c>
      <c r="I275" s="4">
        <v>0</v>
      </c>
      <c r="J275" s="44">
        <v>99125.36</v>
      </c>
      <c r="K275" s="42"/>
      <c r="L275" s="4">
        <v>0</v>
      </c>
      <c r="M275" s="34"/>
      <c r="N275" s="4">
        <v>-247.81</v>
      </c>
      <c r="O275" s="4">
        <v>98877.55</v>
      </c>
      <c r="P275" s="27"/>
      <c r="Q275" s="27">
        <f t="shared" si="5"/>
        <v>98877.55</v>
      </c>
    </row>
    <row r="276" spans="1:17" x14ac:dyDescent="0.3">
      <c r="A276" s="39" t="s">
        <v>340</v>
      </c>
      <c r="B276" s="40"/>
      <c r="C276" s="23" t="s">
        <v>348</v>
      </c>
      <c r="D276" s="23" t="s">
        <v>14</v>
      </c>
      <c r="E276" s="24" t="s">
        <v>20</v>
      </c>
      <c r="F276" s="7">
        <v>60585.48</v>
      </c>
      <c r="G276" s="7">
        <v>0</v>
      </c>
      <c r="H276" s="7">
        <v>0</v>
      </c>
      <c r="I276" s="7">
        <v>0</v>
      </c>
      <c r="J276" s="41">
        <v>60585.48</v>
      </c>
      <c r="K276" s="42"/>
      <c r="L276" s="7">
        <v>0</v>
      </c>
      <c r="M276" s="35"/>
      <c r="N276" s="7">
        <v>-151.46</v>
      </c>
      <c r="O276" s="7">
        <v>60434.02</v>
      </c>
      <c r="P276" s="29"/>
      <c r="Q276" s="29">
        <f t="shared" si="5"/>
        <v>60434.02</v>
      </c>
    </row>
    <row r="277" spans="1:17" x14ac:dyDescent="0.3">
      <c r="A277" s="43" t="s">
        <v>349</v>
      </c>
      <c r="B277" s="40"/>
      <c r="C277" s="21" t="s">
        <v>350</v>
      </c>
      <c r="D277" s="21" t="s">
        <v>14</v>
      </c>
      <c r="E277" s="22" t="s">
        <v>20</v>
      </c>
      <c r="F277" s="4">
        <v>108.52</v>
      </c>
      <c r="G277" s="4">
        <v>0</v>
      </c>
      <c r="H277" s="4">
        <v>0</v>
      </c>
      <c r="I277" s="4">
        <v>0</v>
      </c>
      <c r="J277" s="44">
        <v>108.52</v>
      </c>
      <c r="K277" s="42"/>
      <c r="L277" s="4">
        <v>0</v>
      </c>
      <c r="M277" s="34"/>
      <c r="N277" s="4">
        <v>-0.27</v>
      </c>
      <c r="O277" s="4">
        <v>108.25</v>
      </c>
      <c r="P277" s="27"/>
      <c r="Q277" s="27">
        <f t="shared" si="5"/>
        <v>108.25</v>
      </c>
    </row>
    <row r="278" spans="1:17" x14ac:dyDescent="0.3">
      <c r="A278" s="39" t="s">
        <v>349</v>
      </c>
      <c r="B278" s="40"/>
      <c r="C278" s="23" t="s">
        <v>351</v>
      </c>
      <c r="D278" s="23" t="s">
        <v>14</v>
      </c>
      <c r="E278" s="24" t="s">
        <v>20</v>
      </c>
      <c r="F278" s="7">
        <v>156.41</v>
      </c>
      <c r="G278" s="7">
        <v>0</v>
      </c>
      <c r="H278" s="7">
        <v>0</v>
      </c>
      <c r="I278" s="7">
        <v>0</v>
      </c>
      <c r="J278" s="41">
        <v>156.41</v>
      </c>
      <c r="K278" s="42"/>
      <c r="L278" s="7">
        <v>0</v>
      </c>
      <c r="M278" s="35"/>
      <c r="N278" s="7">
        <v>-0.39</v>
      </c>
      <c r="O278" s="7">
        <v>156.02000000000001</v>
      </c>
      <c r="P278" s="29"/>
      <c r="Q278" s="29">
        <f t="shared" si="5"/>
        <v>156.02000000000001</v>
      </c>
    </row>
    <row r="279" spans="1:17" x14ac:dyDescent="0.3">
      <c r="A279" s="43" t="s">
        <v>349</v>
      </c>
      <c r="B279" s="40"/>
      <c r="C279" s="21" t="s">
        <v>352</v>
      </c>
      <c r="D279" s="21" t="s">
        <v>14</v>
      </c>
      <c r="E279" s="22" t="s">
        <v>20</v>
      </c>
      <c r="F279" s="4">
        <v>423.37</v>
      </c>
      <c r="G279" s="4">
        <v>0</v>
      </c>
      <c r="H279" s="4">
        <v>0</v>
      </c>
      <c r="I279" s="4">
        <v>0</v>
      </c>
      <c r="J279" s="44">
        <v>423.37</v>
      </c>
      <c r="K279" s="42"/>
      <c r="L279" s="4">
        <v>0</v>
      </c>
      <c r="M279" s="34"/>
      <c r="N279" s="4">
        <v>-1.06</v>
      </c>
      <c r="O279" s="4">
        <v>422.31</v>
      </c>
      <c r="P279" s="27"/>
      <c r="Q279" s="27">
        <f t="shared" si="5"/>
        <v>422.31</v>
      </c>
    </row>
    <row r="280" spans="1:17" x14ac:dyDescent="0.3">
      <c r="A280" s="39" t="s">
        <v>349</v>
      </c>
      <c r="B280" s="40"/>
      <c r="C280" s="23" t="s">
        <v>353</v>
      </c>
      <c r="D280" s="23" t="s">
        <v>14</v>
      </c>
      <c r="E280" s="24" t="s">
        <v>20</v>
      </c>
      <c r="F280" s="7">
        <v>255.15</v>
      </c>
      <c r="G280" s="7">
        <v>0</v>
      </c>
      <c r="H280" s="7">
        <v>0</v>
      </c>
      <c r="I280" s="7">
        <v>0</v>
      </c>
      <c r="J280" s="41">
        <v>255.15</v>
      </c>
      <c r="K280" s="42"/>
      <c r="L280" s="7">
        <v>0</v>
      </c>
      <c r="M280" s="35"/>
      <c r="N280" s="7">
        <v>-0.64</v>
      </c>
      <c r="O280" s="7">
        <v>254.51</v>
      </c>
      <c r="P280" s="29"/>
      <c r="Q280" s="29">
        <f t="shared" si="5"/>
        <v>254.51</v>
      </c>
    </row>
    <row r="281" spans="1:17" x14ac:dyDescent="0.3">
      <c r="A281" s="43" t="s">
        <v>349</v>
      </c>
      <c r="B281" s="40"/>
      <c r="C281" s="21" t="s">
        <v>354</v>
      </c>
      <c r="D281" s="21" t="s">
        <v>14</v>
      </c>
      <c r="E281" s="22" t="s">
        <v>20</v>
      </c>
      <c r="F281" s="4">
        <v>48.33</v>
      </c>
      <c r="G281" s="4">
        <v>0</v>
      </c>
      <c r="H281" s="4">
        <v>0</v>
      </c>
      <c r="I281" s="4">
        <v>0</v>
      </c>
      <c r="J281" s="44">
        <v>48.33</v>
      </c>
      <c r="K281" s="42"/>
      <c r="L281" s="4">
        <v>0</v>
      </c>
      <c r="M281" s="34"/>
      <c r="N281" s="4">
        <v>-0.12</v>
      </c>
      <c r="O281" s="4">
        <v>48.21</v>
      </c>
      <c r="P281" s="27"/>
      <c r="Q281" s="27">
        <f t="shared" si="5"/>
        <v>48.21</v>
      </c>
    </row>
    <row r="282" spans="1:17" x14ac:dyDescent="0.3">
      <c r="A282" s="39" t="s">
        <v>349</v>
      </c>
      <c r="B282" s="40"/>
      <c r="C282" s="23" t="s">
        <v>355</v>
      </c>
      <c r="D282" s="23" t="s">
        <v>14</v>
      </c>
      <c r="E282" s="24" t="s">
        <v>20</v>
      </c>
      <c r="F282" s="7">
        <v>576.91999999999996</v>
      </c>
      <c r="G282" s="7">
        <v>0</v>
      </c>
      <c r="H282" s="7">
        <v>0</v>
      </c>
      <c r="I282" s="7">
        <v>0</v>
      </c>
      <c r="J282" s="41">
        <v>576.91999999999996</v>
      </c>
      <c r="K282" s="42"/>
      <c r="L282" s="7">
        <v>0</v>
      </c>
      <c r="M282" s="35"/>
      <c r="N282" s="7">
        <v>-1.44</v>
      </c>
      <c r="O282" s="7">
        <v>575.48</v>
      </c>
      <c r="P282" s="29"/>
      <c r="Q282" s="29">
        <f t="shared" si="5"/>
        <v>575.48</v>
      </c>
    </row>
    <row r="283" spans="1:17" x14ac:dyDescent="0.3">
      <c r="A283" s="43" t="s">
        <v>356</v>
      </c>
      <c r="B283" s="40"/>
      <c r="C283" s="21" t="s">
        <v>357</v>
      </c>
      <c r="D283" s="21" t="s">
        <v>14</v>
      </c>
      <c r="E283" s="22" t="s">
        <v>20</v>
      </c>
      <c r="F283" s="4">
        <v>218.83</v>
      </c>
      <c r="G283" s="4">
        <v>0</v>
      </c>
      <c r="H283" s="4">
        <v>0</v>
      </c>
      <c r="I283" s="4">
        <v>0</v>
      </c>
      <c r="J283" s="44">
        <v>218.83</v>
      </c>
      <c r="K283" s="42"/>
      <c r="L283" s="4">
        <v>0</v>
      </c>
      <c r="M283" s="34"/>
      <c r="N283" s="4">
        <v>-0.55000000000000004</v>
      </c>
      <c r="O283" s="4">
        <v>218.28</v>
      </c>
      <c r="P283" s="27"/>
      <c r="Q283" s="27">
        <f t="shared" si="5"/>
        <v>218.28</v>
      </c>
    </row>
    <row r="284" spans="1:17" x14ac:dyDescent="0.3">
      <c r="A284" s="39" t="s">
        <v>261</v>
      </c>
      <c r="B284" s="40"/>
      <c r="C284" s="23" t="s">
        <v>358</v>
      </c>
      <c r="D284" s="23" t="s">
        <v>84</v>
      </c>
      <c r="E284" s="24" t="s">
        <v>20</v>
      </c>
      <c r="F284" s="7">
        <v>1.77</v>
      </c>
      <c r="G284" s="7">
        <v>0</v>
      </c>
      <c r="H284" s="7">
        <v>0</v>
      </c>
      <c r="I284" s="7">
        <v>0</v>
      </c>
      <c r="J284" s="41">
        <v>1.77</v>
      </c>
      <c r="K284" s="42"/>
      <c r="L284" s="7">
        <v>0</v>
      </c>
      <c r="M284" s="35"/>
      <c r="N284" s="7">
        <v>-0.04</v>
      </c>
      <c r="O284" s="7">
        <v>1.73</v>
      </c>
      <c r="P284" s="29"/>
      <c r="Q284" s="29">
        <f t="shared" si="5"/>
        <v>1.73</v>
      </c>
    </row>
    <row r="285" spans="1:17" x14ac:dyDescent="0.3">
      <c r="A285" s="43" t="s">
        <v>349</v>
      </c>
      <c r="B285" s="40"/>
      <c r="C285" s="21" t="s">
        <v>359</v>
      </c>
      <c r="D285" s="21" t="s">
        <v>14</v>
      </c>
      <c r="E285" s="22" t="s">
        <v>20</v>
      </c>
      <c r="F285" s="4">
        <v>1952.65</v>
      </c>
      <c r="G285" s="4">
        <v>0</v>
      </c>
      <c r="H285" s="4">
        <v>0</v>
      </c>
      <c r="I285" s="4">
        <v>0</v>
      </c>
      <c r="J285" s="44">
        <v>1952.65</v>
      </c>
      <c r="K285" s="42"/>
      <c r="L285" s="4">
        <v>0</v>
      </c>
      <c r="M285" s="34"/>
      <c r="N285" s="4">
        <v>-4.88</v>
      </c>
      <c r="O285" s="4">
        <v>1947.77</v>
      </c>
      <c r="P285" s="27"/>
      <c r="Q285" s="27">
        <f t="shared" si="5"/>
        <v>1947.77</v>
      </c>
    </row>
    <row r="286" spans="1:17" x14ac:dyDescent="0.3">
      <c r="A286" s="39" t="s">
        <v>349</v>
      </c>
      <c r="B286" s="40"/>
      <c r="C286" s="23" t="s">
        <v>360</v>
      </c>
      <c r="D286" s="23" t="s">
        <v>14</v>
      </c>
      <c r="E286" s="24" t="s">
        <v>20</v>
      </c>
      <c r="F286" s="7">
        <v>1810.28</v>
      </c>
      <c r="G286" s="7">
        <v>0</v>
      </c>
      <c r="H286" s="7">
        <v>0</v>
      </c>
      <c r="I286" s="7">
        <v>0</v>
      </c>
      <c r="J286" s="41">
        <v>1810.28</v>
      </c>
      <c r="K286" s="42"/>
      <c r="L286" s="7">
        <v>0</v>
      </c>
      <c r="M286" s="35"/>
      <c r="N286" s="7">
        <v>-4.53</v>
      </c>
      <c r="O286" s="7">
        <v>1805.75</v>
      </c>
      <c r="P286" s="29"/>
      <c r="Q286" s="29">
        <f t="shared" si="5"/>
        <v>1805.75</v>
      </c>
    </row>
    <row r="287" spans="1:17" x14ac:dyDescent="0.3">
      <c r="A287" s="43" t="s">
        <v>349</v>
      </c>
      <c r="B287" s="40"/>
      <c r="C287" s="21" t="s">
        <v>361</v>
      </c>
      <c r="D287" s="21" t="s">
        <v>14</v>
      </c>
      <c r="E287" s="22" t="s">
        <v>20</v>
      </c>
      <c r="F287" s="4">
        <v>494.09</v>
      </c>
      <c r="G287" s="4">
        <v>0</v>
      </c>
      <c r="H287" s="4">
        <v>0</v>
      </c>
      <c r="I287" s="4">
        <v>0</v>
      </c>
      <c r="J287" s="44">
        <v>494.09</v>
      </c>
      <c r="K287" s="42"/>
      <c r="L287" s="4">
        <v>0</v>
      </c>
      <c r="M287" s="34"/>
      <c r="N287" s="4">
        <v>-1.24</v>
      </c>
      <c r="O287" s="4">
        <v>492.85</v>
      </c>
      <c r="P287" s="27"/>
      <c r="Q287" s="27">
        <f t="shared" si="5"/>
        <v>492.85</v>
      </c>
    </row>
    <row r="288" spans="1:17" x14ac:dyDescent="0.3">
      <c r="A288" s="39" t="s">
        <v>349</v>
      </c>
      <c r="B288" s="40"/>
      <c r="C288" s="23" t="s">
        <v>362</v>
      </c>
      <c r="D288" s="23" t="s">
        <v>14</v>
      </c>
      <c r="E288" s="24" t="s">
        <v>20</v>
      </c>
      <c r="F288" s="7">
        <v>447.99</v>
      </c>
      <c r="G288" s="7">
        <v>0</v>
      </c>
      <c r="H288" s="7">
        <v>0</v>
      </c>
      <c r="I288" s="7">
        <v>0</v>
      </c>
      <c r="J288" s="41">
        <v>447.99</v>
      </c>
      <c r="K288" s="42"/>
      <c r="L288" s="7">
        <v>0</v>
      </c>
      <c r="M288" s="35"/>
      <c r="N288" s="7">
        <v>-1.1200000000000001</v>
      </c>
      <c r="O288" s="7">
        <v>446.87</v>
      </c>
      <c r="P288" s="29"/>
      <c r="Q288" s="29">
        <f t="shared" si="5"/>
        <v>446.87</v>
      </c>
    </row>
    <row r="289" spans="1:17" x14ac:dyDescent="0.3">
      <c r="A289" s="43" t="s">
        <v>349</v>
      </c>
      <c r="B289" s="40"/>
      <c r="C289" s="21" t="s">
        <v>363</v>
      </c>
      <c r="D289" s="21" t="s">
        <v>14</v>
      </c>
      <c r="E289" s="22" t="s">
        <v>20</v>
      </c>
      <c r="F289" s="4">
        <v>3118.25</v>
      </c>
      <c r="G289" s="4">
        <v>0</v>
      </c>
      <c r="H289" s="4">
        <v>0</v>
      </c>
      <c r="I289" s="4">
        <v>0</v>
      </c>
      <c r="J289" s="44">
        <v>3118.25</v>
      </c>
      <c r="K289" s="42"/>
      <c r="L289" s="4">
        <v>0</v>
      </c>
      <c r="M289" s="34"/>
      <c r="N289" s="4">
        <v>-7.8</v>
      </c>
      <c r="O289" s="4">
        <v>3110.45</v>
      </c>
      <c r="P289" s="27"/>
      <c r="Q289" s="27">
        <f t="shared" si="5"/>
        <v>3110.45</v>
      </c>
    </row>
    <row r="290" spans="1:17" x14ac:dyDescent="0.3">
      <c r="A290" s="39" t="s">
        <v>356</v>
      </c>
      <c r="B290" s="40"/>
      <c r="C290" s="23" t="s">
        <v>364</v>
      </c>
      <c r="D290" s="23" t="s">
        <v>14</v>
      </c>
      <c r="E290" s="24" t="s">
        <v>20</v>
      </c>
      <c r="F290" s="7">
        <v>697.54</v>
      </c>
      <c r="G290" s="7">
        <v>0</v>
      </c>
      <c r="H290" s="7">
        <v>0</v>
      </c>
      <c r="I290" s="7">
        <v>0</v>
      </c>
      <c r="J290" s="41">
        <v>697.54</v>
      </c>
      <c r="K290" s="42"/>
      <c r="L290" s="7">
        <v>0</v>
      </c>
      <c r="M290" s="35"/>
      <c r="N290" s="7">
        <v>-1.74</v>
      </c>
      <c r="O290" s="7">
        <v>695.8</v>
      </c>
      <c r="P290" s="29"/>
      <c r="Q290" s="29">
        <f t="shared" si="5"/>
        <v>695.8</v>
      </c>
    </row>
    <row r="291" spans="1:17" x14ac:dyDescent="0.3">
      <c r="A291" s="43" t="s">
        <v>349</v>
      </c>
      <c r="B291" s="40"/>
      <c r="C291" s="21" t="s">
        <v>365</v>
      </c>
      <c r="D291" s="21" t="s">
        <v>14</v>
      </c>
      <c r="E291" s="22" t="s">
        <v>20</v>
      </c>
      <c r="F291" s="4">
        <v>123.23</v>
      </c>
      <c r="G291" s="4">
        <v>0</v>
      </c>
      <c r="H291" s="4">
        <v>0</v>
      </c>
      <c r="I291" s="4">
        <v>0</v>
      </c>
      <c r="J291" s="44">
        <v>123.23</v>
      </c>
      <c r="K291" s="42"/>
      <c r="L291" s="4">
        <v>0</v>
      </c>
      <c r="M291" s="34"/>
      <c r="N291" s="4">
        <v>-0.31</v>
      </c>
      <c r="O291" s="4">
        <v>122.92</v>
      </c>
      <c r="P291" s="27"/>
      <c r="Q291" s="27">
        <f t="shared" si="5"/>
        <v>122.92</v>
      </c>
    </row>
    <row r="292" spans="1:17" x14ac:dyDescent="0.3">
      <c r="A292" s="39" t="s">
        <v>349</v>
      </c>
      <c r="B292" s="40"/>
      <c r="C292" s="23" t="s">
        <v>366</v>
      </c>
      <c r="D292" s="23" t="s">
        <v>14</v>
      </c>
      <c r="E292" s="24" t="s">
        <v>20</v>
      </c>
      <c r="F292" s="7">
        <v>1039.25</v>
      </c>
      <c r="G292" s="7">
        <v>0</v>
      </c>
      <c r="H292" s="7">
        <v>0</v>
      </c>
      <c r="I292" s="7">
        <v>0</v>
      </c>
      <c r="J292" s="41">
        <v>1039.25</v>
      </c>
      <c r="K292" s="42"/>
      <c r="L292" s="7">
        <v>0</v>
      </c>
      <c r="M292" s="35"/>
      <c r="N292" s="7">
        <v>-2.6</v>
      </c>
      <c r="O292" s="7">
        <v>1036.6500000000001</v>
      </c>
      <c r="P292" s="29"/>
      <c r="Q292" s="29">
        <f t="shared" si="5"/>
        <v>1036.6500000000001</v>
      </c>
    </row>
    <row r="293" spans="1:17" x14ac:dyDescent="0.3">
      <c r="A293" s="43" t="s">
        <v>349</v>
      </c>
      <c r="B293" s="40"/>
      <c r="C293" s="21" t="s">
        <v>367</v>
      </c>
      <c r="D293" s="21" t="s">
        <v>14</v>
      </c>
      <c r="E293" s="22" t="s">
        <v>20</v>
      </c>
      <c r="F293" s="4">
        <v>1901.88</v>
      </c>
      <c r="G293" s="4">
        <v>0</v>
      </c>
      <c r="H293" s="4">
        <v>0</v>
      </c>
      <c r="I293" s="4">
        <v>0</v>
      </c>
      <c r="J293" s="44">
        <v>1901.88</v>
      </c>
      <c r="K293" s="42"/>
      <c r="L293" s="4">
        <v>0</v>
      </c>
      <c r="M293" s="34"/>
      <c r="N293" s="4">
        <v>-4.75</v>
      </c>
      <c r="O293" s="4">
        <v>1897.13</v>
      </c>
      <c r="P293" s="27"/>
      <c r="Q293" s="27">
        <f t="shared" si="5"/>
        <v>1897.13</v>
      </c>
    </row>
    <row r="294" spans="1:17" x14ac:dyDescent="0.3">
      <c r="A294" s="39" t="s">
        <v>349</v>
      </c>
      <c r="B294" s="40"/>
      <c r="C294" s="23" t="s">
        <v>368</v>
      </c>
      <c r="D294" s="23" t="s">
        <v>14</v>
      </c>
      <c r="E294" s="24" t="s">
        <v>20</v>
      </c>
      <c r="F294" s="7">
        <v>992.79</v>
      </c>
      <c r="G294" s="7">
        <v>0</v>
      </c>
      <c r="H294" s="7">
        <v>0</v>
      </c>
      <c r="I294" s="7">
        <v>0</v>
      </c>
      <c r="J294" s="41">
        <v>992.79</v>
      </c>
      <c r="K294" s="42"/>
      <c r="L294" s="7">
        <v>0</v>
      </c>
      <c r="M294" s="35"/>
      <c r="N294" s="7">
        <v>-2.48</v>
      </c>
      <c r="O294" s="7">
        <v>990.31</v>
      </c>
      <c r="P294" s="29"/>
      <c r="Q294" s="29">
        <f t="shared" si="5"/>
        <v>990.31</v>
      </c>
    </row>
    <row r="295" spans="1:17" x14ac:dyDescent="0.3">
      <c r="A295" s="43" t="s">
        <v>349</v>
      </c>
      <c r="B295" s="40"/>
      <c r="C295" s="21" t="s">
        <v>369</v>
      </c>
      <c r="D295" s="21" t="s">
        <v>14</v>
      </c>
      <c r="E295" s="22" t="s">
        <v>20</v>
      </c>
      <c r="F295" s="4">
        <v>3290.19</v>
      </c>
      <c r="G295" s="4">
        <v>0</v>
      </c>
      <c r="H295" s="4">
        <v>0</v>
      </c>
      <c r="I295" s="4">
        <v>0</v>
      </c>
      <c r="J295" s="44">
        <v>3290.19</v>
      </c>
      <c r="K295" s="42"/>
      <c r="L295" s="4">
        <v>0</v>
      </c>
      <c r="M295" s="34"/>
      <c r="N295" s="4">
        <v>-8.23</v>
      </c>
      <c r="O295" s="4">
        <v>3281.96</v>
      </c>
      <c r="P295" s="27"/>
      <c r="Q295" s="27">
        <f t="shared" si="5"/>
        <v>3281.96</v>
      </c>
    </row>
    <row r="296" spans="1:17" x14ac:dyDescent="0.3">
      <c r="A296" s="39" t="s">
        <v>349</v>
      </c>
      <c r="B296" s="40"/>
      <c r="C296" s="23" t="s">
        <v>370</v>
      </c>
      <c r="D296" s="23" t="s">
        <v>14</v>
      </c>
      <c r="E296" s="24" t="s">
        <v>20</v>
      </c>
      <c r="F296" s="7">
        <v>1493.15</v>
      </c>
      <c r="G296" s="7">
        <v>0</v>
      </c>
      <c r="H296" s="7">
        <v>0</v>
      </c>
      <c r="I296" s="7">
        <v>0</v>
      </c>
      <c r="J296" s="41">
        <v>1493.15</v>
      </c>
      <c r="K296" s="42"/>
      <c r="L296" s="7">
        <v>0</v>
      </c>
      <c r="M296" s="35"/>
      <c r="N296" s="7">
        <v>-3.73</v>
      </c>
      <c r="O296" s="7">
        <v>1489.42</v>
      </c>
      <c r="P296" s="29"/>
      <c r="Q296" s="29">
        <f t="shared" si="5"/>
        <v>1489.42</v>
      </c>
    </row>
    <row r="297" spans="1:17" x14ac:dyDescent="0.3">
      <c r="A297" s="43" t="s">
        <v>349</v>
      </c>
      <c r="B297" s="40"/>
      <c r="C297" s="21" t="s">
        <v>371</v>
      </c>
      <c r="D297" s="21" t="s">
        <v>14</v>
      </c>
      <c r="E297" s="22" t="s">
        <v>20</v>
      </c>
      <c r="F297" s="4">
        <v>4051.01</v>
      </c>
      <c r="G297" s="4">
        <v>0</v>
      </c>
      <c r="H297" s="4">
        <v>0</v>
      </c>
      <c r="I297" s="4">
        <v>0</v>
      </c>
      <c r="J297" s="44">
        <v>4051.01</v>
      </c>
      <c r="K297" s="42"/>
      <c r="L297" s="4">
        <v>0</v>
      </c>
      <c r="M297" s="34"/>
      <c r="N297" s="4">
        <v>-10.130000000000001</v>
      </c>
      <c r="O297" s="4">
        <v>4040.88</v>
      </c>
      <c r="P297" s="27"/>
      <c r="Q297" s="27">
        <f t="shared" si="5"/>
        <v>4040.88</v>
      </c>
    </row>
    <row r="298" spans="1:17" x14ac:dyDescent="0.3">
      <c r="A298" s="39" t="s">
        <v>349</v>
      </c>
      <c r="B298" s="40"/>
      <c r="C298" s="23" t="s">
        <v>372</v>
      </c>
      <c r="D298" s="23" t="s">
        <v>14</v>
      </c>
      <c r="E298" s="24" t="s">
        <v>20</v>
      </c>
      <c r="F298" s="7">
        <v>230.3</v>
      </c>
      <c r="G298" s="7">
        <v>0</v>
      </c>
      <c r="H298" s="7">
        <v>0</v>
      </c>
      <c r="I298" s="7">
        <v>0</v>
      </c>
      <c r="J298" s="41">
        <v>230.3</v>
      </c>
      <c r="K298" s="42"/>
      <c r="L298" s="7">
        <v>0</v>
      </c>
      <c r="M298" s="35"/>
      <c r="N298" s="7">
        <v>-0.57999999999999996</v>
      </c>
      <c r="O298" s="7">
        <v>229.72</v>
      </c>
      <c r="P298" s="29"/>
      <c r="Q298" s="29">
        <f t="shared" si="5"/>
        <v>229.72</v>
      </c>
    </row>
    <row r="299" spans="1:17" x14ac:dyDescent="0.3">
      <c r="A299" s="43" t="s">
        <v>349</v>
      </c>
      <c r="B299" s="40"/>
      <c r="C299" s="21" t="s">
        <v>373</v>
      </c>
      <c r="D299" s="21" t="s">
        <v>14</v>
      </c>
      <c r="E299" s="22" t="s">
        <v>20</v>
      </c>
      <c r="F299" s="4">
        <v>161.41</v>
      </c>
      <c r="G299" s="4">
        <v>0</v>
      </c>
      <c r="H299" s="4">
        <v>0</v>
      </c>
      <c r="I299" s="4">
        <v>0</v>
      </c>
      <c r="J299" s="44">
        <v>161.41</v>
      </c>
      <c r="K299" s="42"/>
      <c r="L299" s="4">
        <v>0</v>
      </c>
      <c r="M299" s="34"/>
      <c r="N299" s="4">
        <v>-0.4</v>
      </c>
      <c r="O299" s="4">
        <v>161.01</v>
      </c>
      <c r="P299" s="27"/>
      <c r="Q299" s="27">
        <f t="shared" si="5"/>
        <v>161.01</v>
      </c>
    </row>
    <row r="300" spans="1:17" x14ac:dyDescent="0.3">
      <c r="A300" s="39" t="s">
        <v>349</v>
      </c>
      <c r="B300" s="40"/>
      <c r="C300" s="23" t="s">
        <v>374</v>
      </c>
      <c r="D300" s="23" t="s">
        <v>14</v>
      </c>
      <c r="E300" s="24" t="s">
        <v>20</v>
      </c>
      <c r="F300" s="7">
        <v>330.53</v>
      </c>
      <c r="G300" s="7">
        <v>0</v>
      </c>
      <c r="H300" s="7">
        <v>0</v>
      </c>
      <c r="I300" s="7">
        <v>0</v>
      </c>
      <c r="J300" s="41">
        <v>330.53</v>
      </c>
      <c r="K300" s="42"/>
      <c r="L300" s="7">
        <v>0</v>
      </c>
      <c r="M300" s="35"/>
      <c r="N300" s="7">
        <v>-0.83</v>
      </c>
      <c r="O300" s="7">
        <v>329.7</v>
      </c>
      <c r="P300" s="29"/>
      <c r="Q300" s="29">
        <f t="shared" si="5"/>
        <v>329.7</v>
      </c>
    </row>
    <row r="301" spans="1:17" x14ac:dyDescent="0.3">
      <c r="A301" s="43" t="s">
        <v>176</v>
      </c>
      <c r="B301" s="40"/>
      <c r="C301" s="21" t="s">
        <v>375</v>
      </c>
      <c r="D301" s="21" t="s">
        <v>84</v>
      </c>
      <c r="E301" s="22" t="s">
        <v>20</v>
      </c>
      <c r="F301" s="4">
        <v>1814.7</v>
      </c>
      <c r="G301" s="4">
        <v>0</v>
      </c>
      <c r="H301" s="4">
        <v>0</v>
      </c>
      <c r="I301" s="4">
        <v>0</v>
      </c>
      <c r="J301" s="44">
        <v>1814.7</v>
      </c>
      <c r="K301" s="42"/>
      <c r="L301" s="4">
        <v>0</v>
      </c>
      <c r="M301" s="34"/>
      <c r="N301" s="4">
        <v>-4.54</v>
      </c>
      <c r="O301" s="4">
        <v>1810.16</v>
      </c>
      <c r="P301" s="27"/>
      <c r="Q301" s="27">
        <f t="shared" si="5"/>
        <v>1810.16</v>
      </c>
    </row>
    <row r="302" spans="1:17" x14ac:dyDescent="0.3">
      <c r="A302" s="39" t="s">
        <v>349</v>
      </c>
      <c r="B302" s="40"/>
      <c r="C302" s="23" t="s">
        <v>376</v>
      </c>
      <c r="D302" s="23" t="s">
        <v>14</v>
      </c>
      <c r="E302" s="24" t="s">
        <v>20</v>
      </c>
      <c r="F302" s="7">
        <v>40.520000000000003</v>
      </c>
      <c r="G302" s="7">
        <v>0</v>
      </c>
      <c r="H302" s="7">
        <v>0</v>
      </c>
      <c r="I302" s="7">
        <v>0</v>
      </c>
      <c r="J302" s="41">
        <v>40.520000000000003</v>
      </c>
      <c r="K302" s="42"/>
      <c r="L302" s="7">
        <v>0</v>
      </c>
      <c r="M302" s="35"/>
      <c r="N302" s="7">
        <v>-0.1</v>
      </c>
      <c r="O302" s="7">
        <v>40.42</v>
      </c>
      <c r="P302" s="29"/>
      <c r="Q302" s="29">
        <f t="shared" si="5"/>
        <v>40.42</v>
      </c>
    </row>
    <row r="303" spans="1:17" x14ac:dyDescent="0.3">
      <c r="A303" s="43" t="s">
        <v>349</v>
      </c>
      <c r="B303" s="40"/>
      <c r="C303" s="21" t="s">
        <v>377</v>
      </c>
      <c r="D303" s="21" t="s">
        <v>14</v>
      </c>
      <c r="E303" s="22" t="s">
        <v>20</v>
      </c>
      <c r="F303" s="4">
        <v>345.13</v>
      </c>
      <c r="G303" s="4">
        <v>0</v>
      </c>
      <c r="H303" s="4">
        <v>0</v>
      </c>
      <c r="I303" s="4">
        <v>0</v>
      </c>
      <c r="J303" s="44">
        <v>345.13</v>
      </c>
      <c r="K303" s="42"/>
      <c r="L303" s="4">
        <v>0</v>
      </c>
      <c r="M303" s="34"/>
      <c r="N303" s="4">
        <v>-0.86</v>
      </c>
      <c r="O303" s="4">
        <v>344.27</v>
      </c>
      <c r="P303" s="27"/>
      <c r="Q303" s="27">
        <f t="shared" si="5"/>
        <v>344.27</v>
      </c>
    </row>
    <row r="304" spans="1:17" x14ac:dyDescent="0.3">
      <c r="A304" s="39" t="s">
        <v>349</v>
      </c>
      <c r="B304" s="40"/>
      <c r="C304" s="23" t="s">
        <v>378</v>
      </c>
      <c r="D304" s="23" t="s">
        <v>14</v>
      </c>
      <c r="E304" s="24" t="s">
        <v>20</v>
      </c>
      <c r="F304" s="7">
        <v>105.15</v>
      </c>
      <c r="G304" s="7">
        <v>0</v>
      </c>
      <c r="H304" s="7">
        <v>0</v>
      </c>
      <c r="I304" s="7">
        <v>0</v>
      </c>
      <c r="J304" s="41">
        <v>105.15</v>
      </c>
      <c r="K304" s="42"/>
      <c r="L304" s="7">
        <v>0</v>
      </c>
      <c r="M304" s="35"/>
      <c r="N304" s="7">
        <v>-0.26</v>
      </c>
      <c r="O304" s="7">
        <v>104.89</v>
      </c>
      <c r="P304" s="29"/>
      <c r="Q304" s="29">
        <f t="shared" si="5"/>
        <v>104.89</v>
      </c>
    </row>
    <row r="305" spans="1:17" x14ac:dyDescent="0.3">
      <c r="A305" s="43" t="s">
        <v>349</v>
      </c>
      <c r="B305" s="40"/>
      <c r="C305" s="21" t="s">
        <v>379</v>
      </c>
      <c r="D305" s="21" t="s">
        <v>14</v>
      </c>
      <c r="E305" s="22" t="s">
        <v>20</v>
      </c>
      <c r="F305" s="4">
        <v>1243.73</v>
      </c>
      <c r="G305" s="4">
        <v>0</v>
      </c>
      <c r="H305" s="4">
        <v>0</v>
      </c>
      <c r="I305" s="4">
        <v>0</v>
      </c>
      <c r="J305" s="44">
        <v>1243.73</v>
      </c>
      <c r="K305" s="42"/>
      <c r="L305" s="4">
        <v>0</v>
      </c>
      <c r="M305" s="34"/>
      <c r="N305" s="4">
        <v>-3.11</v>
      </c>
      <c r="O305" s="4">
        <v>1240.6199999999999</v>
      </c>
      <c r="P305" s="27"/>
      <c r="Q305" s="27">
        <f t="shared" si="5"/>
        <v>1240.6199999999999</v>
      </c>
    </row>
    <row r="306" spans="1:17" x14ac:dyDescent="0.3">
      <c r="A306" s="39" t="s">
        <v>349</v>
      </c>
      <c r="B306" s="40"/>
      <c r="C306" s="23" t="s">
        <v>380</v>
      </c>
      <c r="D306" s="23" t="s">
        <v>14</v>
      </c>
      <c r="E306" s="24" t="s">
        <v>20</v>
      </c>
      <c r="F306" s="7">
        <v>446.96</v>
      </c>
      <c r="G306" s="7">
        <v>0</v>
      </c>
      <c r="H306" s="7">
        <v>0</v>
      </c>
      <c r="I306" s="7">
        <v>0</v>
      </c>
      <c r="J306" s="41">
        <v>446.96</v>
      </c>
      <c r="K306" s="42"/>
      <c r="L306" s="7">
        <v>0</v>
      </c>
      <c r="M306" s="35"/>
      <c r="N306" s="7">
        <v>-1.1200000000000001</v>
      </c>
      <c r="O306" s="7">
        <v>445.84</v>
      </c>
      <c r="P306" s="29"/>
      <c r="Q306" s="29">
        <f t="shared" si="5"/>
        <v>445.84</v>
      </c>
    </row>
    <row r="307" spans="1:17" x14ac:dyDescent="0.3">
      <c r="A307" s="43" t="s">
        <v>349</v>
      </c>
      <c r="B307" s="40"/>
      <c r="C307" s="21" t="s">
        <v>381</v>
      </c>
      <c r="D307" s="21" t="s">
        <v>14</v>
      </c>
      <c r="E307" s="22" t="s">
        <v>20</v>
      </c>
      <c r="F307" s="4">
        <v>197.92</v>
      </c>
      <c r="G307" s="4">
        <v>0</v>
      </c>
      <c r="H307" s="4">
        <v>0</v>
      </c>
      <c r="I307" s="4">
        <v>0</v>
      </c>
      <c r="J307" s="44">
        <v>197.92</v>
      </c>
      <c r="K307" s="42"/>
      <c r="L307" s="4">
        <v>0</v>
      </c>
      <c r="M307" s="34"/>
      <c r="N307" s="4">
        <v>-0.49</v>
      </c>
      <c r="O307" s="4">
        <v>197.43</v>
      </c>
      <c r="P307" s="27"/>
      <c r="Q307" s="27">
        <f t="shared" si="5"/>
        <v>197.43</v>
      </c>
    </row>
    <row r="308" spans="1:17" x14ac:dyDescent="0.3">
      <c r="A308" s="39" t="s">
        <v>349</v>
      </c>
      <c r="B308" s="40"/>
      <c r="C308" s="23" t="s">
        <v>382</v>
      </c>
      <c r="D308" s="23" t="s">
        <v>14</v>
      </c>
      <c r="E308" s="24" t="s">
        <v>20</v>
      </c>
      <c r="F308" s="7">
        <v>341.1</v>
      </c>
      <c r="G308" s="7">
        <v>0</v>
      </c>
      <c r="H308" s="7">
        <v>0</v>
      </c>
      <c r="I308" s="7">
        <v>0</v>
      </c>
      <c r="J308" s="41">
        <v>341.1</v>
      </c>
      <c r="K308" s="42"/>
      <c r="L308" s="7">
        <v>0</v>
      </c>
      <c r="M308" s="35"/>
      <c r="N308" s="7">
        <v>-0.85</v>
      </c>
      <c r="O308" s="7">
        <v>340.25</v>
      </c>
      <c r="P308" s="29"/>
      <c r="Q308" s="29">
        <f t="shared" si="5"/>
        <v>340.25</v>
      </c>
    </row>
    <row r="309" spans="1:17" x14ac:dyDescent="0.3">
      <c r="A309" s="43" t="s">
        <v>349</v>
      </c>
      <c r="B309" s="40"/>
      <c r="C309" s="21" t="s">
        <v>383</v>
      </c>
      <c r="D309" s="21" t="s">
        <v>14</v>
      </c>
      <c r="E309" s="22" t="s">
        <v>20</v>
      </c>
      <c r="F309" s="4">
        <v>67.19</v>
      </c>
      <c r="G309" s="4">
        <v>0</v>
      </c>
      <c r="H309" s="4">
        <v>0</v>
      </c>
      <c r="I309" s="4">
        <v>0</v>
      </c>
      <c r="J309" s="44">
        <v>67.19</v>
      </c>
      <c r="K309" s="42"/>
      <c r="L309" s="4">
        <v>0</v>
      </c>
      <c r="M309" s="34"/>
      <c r="N309" s="4">
        <v>-0.17</v>
      </c>
      <c r="O309" s="4">
        <v>67.02</v>
      </c>
      <c r="P309" s="27"/>
      <c r="Q309" s="27">
        <f t="shared" si="5"/>
        <v>67.02</v>
      </c>
    </row>
    <row r="310" spans="1:17" x14ac:dyDescent="0.3">
      <c r="A310" s="39" t="s">
        <v>349</v>
      </c>
      <c r="B310" s="40"/>
      <c r="C310" s="23" t="s">
        <v>384</v>
      </c>
      <c r="D310" s="23" t="s">
        <v>14</v>
      </c>
      <c r="E310" s="24" t="s">
        <v>20</v>
      </c>
      <c r="F310" s="7">
        <v>3829.63</v>
      </c>
      <c r="G310" s="7">
        <v>0</v>
      </c>
      <c r="H310" s="7">
        <v>0</v>
      </c>
      <c r="I310" s="7">
        <v>0</v>
      </c>
      <c r="J310" s="41">
        <v>3829.63</v>
      </c>
      <c r="K310" s="42"/>
      <c r="L310" s="7">
        <v>0</v>
      </c>
      <c r="M310" s="35"/>
      <c r="N310" s="7">
        <v>-9.57</v>
      </c>
      <c r="O310" s="7">
        <v>3820.06</v>
      </c>
      <c r="P310" s="29"/>
      <c r="Q310" s="29">
        <f t="shared" si="5"/>
        <v>3820.06</v>
      </c>
    </row>
    <row r="311" spans="1:17" x14ac:dyDescent="0.3">
      <c r="A311" s="43" t="s">
        <v>222</v>
      </c>
      <c r="B311" s="40"/>
      <c r="C311" s="21" t="s">
        <v>385</v>
      </c>
      <c r="D311" s="21" t="s">
        <v>18</v>
      </c>
      <c r="E311" s="22" t="s">
        <v>15</v>
      </c>
      <c r="F311" s="4">
        <v>19439.900000000001</v>
      </c>
      <c r="G311" s="4">
        <v>0</v>
      </c>
      <c r="H311" s="4">
        <v>0</v>
      </c>
      <c r="I311" s="4">
        <v>0</v>
      </c>
      <c r="J311" s="44">
        <v>19439.900000000001</v>
      </c>
      <c r="K311" s="42"/>
      <c r="L311" s="4">
        <v>0</v>
      </c>
      <c r="M311" s="34"/>
      <c r="N311" s="4">
        <v>-48.6</v>
      </c>
      <c r="O311" s="4">
        <v>19391.3</v>
      </c>
      <c r="P311" s="27"/>
      <c r="Q311" s="27">
        <f t="shared" si="5"/>
        <v>19391.3</v>
      </c>
    </row>
    <row r="312" spans="1:17" x14ac:dyDescent="0.3">
      <c r="A312" s="39" t="s">
        <v>222</v>
      </c>
      <c r="B312" s="40"/>
      <c r="C312" s="23" t="s">
        <v>386</v>
      </c>
      <c r="D312" s="23" t="s">
        <v>18</v>
      </c>
      <c r="E312" s="24" t="s">
        <v>15</v>
      </c>
      <c r="F312" s="7">
        <v>8170.16</v>
      </c>
      <c r="G312" s="7">
        <v>0</v>
      </c>
      <c r="H312" s="7">
        <v>0</v>
      </c>
      <c r="I312" s="7">
        <v>0</v>
      </c>
      <c r="J312" s="41">
        <v>8170.16</v>
      </c>
      <c r="K312" s="42"/>
      <c r="L312" s="7">
        <v>0</v>
      </c>
      <c r="M312" s="35"/>
      <c r="N312" s="7">
        <v>-20.43</v>
      </c>
      <c r="O312" s="7">
        <v>8149.73</v>
      </c>
      <c r="P312" s="29"/>
      <c r="Q312" s="29">
        <f t="shared" si="5"/>
        <v>8149.73</v>
      </c>
    </row>
    <row r="313" spans="1:17" x14ac:dyDescent="0.3">
      <c r="A313" s="43" t="s">
        <v>387</v>
      </c>
      <c r="B313" s="40"/>
      <c r="C313" s="21" t="s">
        <v>388</v>
      </c>
      <c r="D313" s="21" t="s">
        <v>14</v>
      </c>
      <c r="E313" s="22" t="s">
        <v>20</v>
      </c>
      <c r="F313" s="4">
        <v>24947.599999999999</v>
      </c>
      <c r="G313" s="4">
        <v>0</v>
      </c>
      <c r="H313" s="4">
        <v>0</v>
      </c>
      <c r="I313" s="4">
        <v>0</v>
      </c>
      <c r="J313" s="44">
        <v>24947.599999999999</v>
      </c>
      <c r="K313" s="42"/>
      <c r="L313" s="4">
        <v>0</v>
      </c>
      <c r="M313" s="34"/>
      <c r="N313" s="4">
        <v>-62.37</v>
      </c>
      <c r="O313" s="4">
        <v>24885.23</v>
      </c>
      <c r="P313" s="27"/>
      <c r="Q313" s="27">
        <f t="shared" si="5"/>
        <v>24885.23</v>
      </c>
    </row>
    <row r="314" spans="1:17" x14ac:dyDescent="0.3">
      <c r="A314" s="39" t="s">
        <v>389</v>
      </c>
      <c r="B314" s="40"/>
      <c r="C314" s="23" t="s">
        <v>390</v>
      </c>
      <c r="D314" s="23" t="s">
        <v>18</v>
      </c>
      <c r="E314" s="24" t="s">
        <v>20</v>
      </c>
      <c r="F314" s="7">
        <v>9724.5400000000009</v>
      </c>
      <c r="G314" s="7">
        <v>0</v>
      </c>
      <c r="H314" s="7">
        <v>0</v>
      </c>
      <c r="I314" s="7">
        <v>0</v>
      </c>
      <c r="J314" s="41">
        <v>9724.5400000000009</v>
      </c>
      <c r="K314" s="42"/>
      <c r="L314" s="7">
        <v>0</v>
      </c>
      <c r="M314" s="35"/>
      <c r="N314" s="7">
        <v>-24.31</v>
      </c>
      <c r="O314" s="7">
        <v>9700.23</v>
      </c>
      <c r="P314" s="29"/>
      <c r="Q314" s="29">
        <f t="shared" si="5"/>
        <v>9700.23</v>
      </c>
    </row>
    <row r="315" spans="1:17" x14ac:dyDescent="0.3">
      <c r="A315" s="43" t="s">
        <v>391</v>
      </c>
      <c r="B315" s="40"/>
      <c r="C315" s="21" t="s">
        <v>392</v>
      </c>
      <c r="D315" s="21" t="s">
        <v>14</v>
      </c>
      <c r="E315" s="22" t="s">
        <v>20</v>
      </c>
      <c r="F315" s="4">
        <v>10628.19</v>
      </c>
      <c r="G315" s="4">
        <v>0</v>
      </c>
      <c r="H315" s="4">
        <v>0</v>
      </c>
      <c r="I315" s="4">
        <v>0</v>
      </c>
      <c r="J315" s="44">
        <v>10628.19</v>
      </c>
      <c r="K315" s="42"/>
      <c r="L315" s="4">
        <v>0</v>
      </c>
      <c r="M315" s="34"/>
      <c r="N315" s="4">
        <v>-26.57</v>
      </c>
      <c r="O315" s="4">
        <v>10601.62</v>
      </c>
      <c r="P315" s="27"/>
      <c r="Q315" s="27">
        <f t="shared" si="5"/>
        <v>10601.62</v>
      </c>
    </row>
    <row r="316" spans="1:17" x14ac:dyDescent="0.3">
      <c r="A316" s="39" t="s">
        <v>393</v>
      </c>
      <c r="B316" s="40"/>
      <c r="C316" s="23" t="s">
        <v>394</v>
      </c>
      <c r="D316" s="23" t="s">
        <v>14</v>
      </c>
      <c r="E316" s="24" t="s">
        <v>20</v>
      </c>
      <c r="F316" s="7">
        <v>3334.3</v>
      </c>
      <c r="G316" s="7">
        <v>0</v>
      </c>
      <c r="H316" s="7">
        <v>0</v>
      </c>
      <c r="I316" s="7">
        <v>0</v>
      </c>
      <c r="J316" s="41">
        <v>3334.3</v>
      </c>
      <c r="K316" s="42"/>
      <c r="L316" s="7">
        <v>0</v>
      </c>
      <c r="M316" s="35"/>
      <c r="N316" s="7">
        <v>-8.34</v>
      </c>
      <c r="O316" s="7">
        <v>3325.96</v>
      </c>
      <c r="P316" s="29"/>
      <c r="Q316" s="29">
        <f t="shared" si="5"/>
        <v>3325.96</v>
      </c>
    </row>
    <row r="317" spans="1:17" x14ac:dyDescent="0.3">
      <c r="A317" s="43" t="s">
        <v>395</v>
      </c>
      <c r="B317" s="40"/>
      <c r="C317" s="21" t="s">
        <v>396</v>
      </c>
      <c r="D317" s="21" t="s">
        <v>14</v>
      </c>
      <c r="E317" s="22" t="s">
        <v>20</v>
      </c>
      <c r="F317" s="4">
        <v>4594.9799999999996</v>
      </c>
      <c r="G317" s="4">
        <v>0</v>
      </c>
      <c r="H317" s="4">
        <v>0</v>
      </c>
      <c r="I317" s="4">
        <v>0</v>
      </c>
      <c r="J317" s="44">
        <v>4594.9799999999996</v>
      </c>
      <c r="K317" s="42"/>
      <c r="L317" s="4">
        <v>0</v>
      </c>
      <c r="M317" s="34"/>
      <c r="N317" s="4">
        <v>-11.49</v>
      </c>
      <c r="O317" s="4">
        <v>4583.49</v>
      </c>
      <c r="P317" s="27"/>
      <c r="Q317" s="27">
        <f t="shared" si="5"/>
        <v>4583.49</v>
      </c>
    </row>
    <row r="318" spans="1:17" x14ac:dyDescent="0.3">
      <c r="A318" s="39" t="s">
        <v>397</v>
      </c>
      <c r="B318" s="40"/>
      <c r="C318" s="23" t="s">
        <v>398</v>
      </c>
      <c r="D318" s="23" t="s">
        <v>14</v>
      </c>
      <c r="E318" s="24" t="s">
        <v>20</v>
      </c>
      <c r="F318" s="7">
        <v>5179.8100000000004</v>
      </c>
      <c r="G318" s="7">
        <v>0</v>
      </c>
      <c r="H318" s="7">
        <v>0</v>
      </c>
      <c r="I318" s="7">
        <v>0</v>
      </c>
      <c r="J318" s="41">
        <v>5179.8100000000004</v>
      </c>
      <c r="K318" s="42"/>
      <c r="L318" s="7">
        <v>0</v>
      </c>
      <c r="M318" s="35"/>
      <c r="N318" s="7">
        <v>-12.95</v>
      </c>
      <c r="O318" s="7">
        <v>5166.8599999999997</v>
      </c>
      <c r="P318" s="29"/>
      <c r="Q318" s="29">
        <f t="shared" si="5"/>
        <v>5166.8599999999997</v>
      </c>
    </row>
    <row r="319" spans="1:17" x14ac:dyDescent="0.3">
      <c r="A319" s="43" t="s">
        <v>399</v>
      </c>
      <c r="B319" s="40"/>
      <c r="C319" s="21" t="s">
        <v>400</v>
      </c>
      <c r="D319" s="21" t="s">
        <v>14</v>
      </c>
      <c r="E319" s="22" t="s">
        <v>20</v>
      </c>
      <c r="F319" s="4">
        <v>4481.26</v>
      </c>
      <c r="G319" s="4">
        <v>0</v>
      </c>
      <c r="H319" s="4">
        <v>0</v>
      </c>
      <c r="I319" s="4">
        <v>0</v>
      </c>
      <c r="J319" s="44">
        <v>4481.26</v>
      </c>
      <c r="K319" s="42"/>
      <c r="L319" s="4">
        <v>0</v>
      </c>
      <c r="M319" s="34"/>
      <c r="N319" s="4">
        <v>-11.2</v>
      </c>
      <c r="O319" s="4">
        <v>4470.0600000000004</v>
      </c>
      <c r="P319" s="27"/>
      <c r="Q319" s="27">
        <f t="shared" si="5"/>
        <v>4470.0600000000004</v>
      </c>
    </row>
    <row r="320" spans="1:17" x14ac:dyDescent="0.3">
      <c r="A320" s="39" t="s">
        <v>401</v>
      </c>
      <c r="B320" s="40"/>
      <c r="C320" s="23" t="s">
        <v>402</v>
      </c>
      <c r="D320" s="23" t="s">
        <v>14</v>
      </c>
      <c r="E320" s="24" t="s">
        <v>20</v>
      </c>
      <c r="F320" s="7">
        <v>7038.71</v>
      </c>
      <c r="G320" s="7">
        <v>0</v>
      </c>
      <c r="H320" s="7">
        <v>0</v>
      </c>
      <c r="I320" s="7">
        <v>0</v>
      </c>
      <c r="J320" s="41">
        <v>7038.71</v>
      </c>
      <c r="K320" s="42"/>
      <c r="L320" s="7">
        <v>0</v>
      </c>
      <c r="M320" s="35"/>
      <c r="N320" s="7">
        <v>-17.600000000000001</v>
      </c>
      <c r="O320" s="7">
        <v>7021.11</v>
      </c>
      <c r="P320" s="29"/>
      <c r="Q320" s="29">
        <f t="shared" si="5"/>
        <v>7021.11</v>
      </c>
    </row>
    <row r="321" spans="1:17" x14ac:dyDescent="0.3">
      <c r="A321" s="43" t="s">
        <v>403</v>
      </c>
      <c r="B321" s="40"/>
      <c r="C321" s="21" t="s">
        <v>404</v>
      </c>
      <c r="D321" s="21" t="s">
        <v>14</v>
      </c>
      <c r="E321" s="22" t="s">
        <v>20</v>
      </c>
      <c r="F321" s="4">
        <v>7176.13</v>
      </c>
      <c r="G321" s="4">
        <v>0</v>
      </c>
      <c r="H321" s="4">
        <v>0</v>
      </c>
      <c r="I321" s="4">
        <v>0</v>
      </c>
      <c r="J321" s="44">
        <v>7176.13</v>
      </c>
      <c r="K321" s="42"/>
      <c r="L321" s="4">
        <v>0</v>
      </c>
      <c r="M321" s="34"/>
      <c r="N321" s="4">
        <v>-17.940000000000001</v>
      </c>
      <c r="O321" s="4">
        <v>7158.19</v>
      </c>
      <c r="P321" s="27"/>
      <c r="Q321" s="27">
        <f t="shared" si="5"/>
        <v>7158.19</v>
      </c>
    </row>
    <row r="322" spans="1:17" x14ac:dyDescent="0.3">
      <c r="A322" s="39" t="s">
        <v>264</v>
      </c>
      <c r="B322" s="40"/>
      <c r="C322" s="23" t="s">
        <v>405</v>
      </c>
      <c r="D322" s="23" t="s">
        <v>84</v>
      </c>
      <c r="E322" s="24" t="s">
        <v>20</v>
      </c>
      <c r="F322" s="7">
        <v>6414.52</v>
      </c>
      <c r="G322" s="7">
        <v>0</v>
      </c>
      <c r="H322" s="7">
        <v>0</v>
      </c>
      <c r="I322" s="7">
        <v>0</v>
      </c>
      <c r="J322" s="41">
        <v>6414.52</v>
      </c>
      <c r="K322" s="42"/>
      <c r="L322" s="7">
        <v>0</v>
      </c>
      <c r="M322" s="35"/>
      <c r="N322" s="7">
        <v>-16.04</v>
      </c>
      <c r="O322" s="7">
        <v>6398.48</v>
      </c>
      <c r="P322" s="29"/>
      <c r="Q322" s="29">
        <f t="shared" si="5"/>
        <v>6398.48</v>
      </c>
    </row>
    <row r="323" spans="1:17" x14ac:dyDescent="0.3">
      <c r="A323" s="43" t="s">
        <v>111</v>
      </c>
      <c r="B323" s="40"/>
      <c r="C323" s="21" t="s">
        <v>406</v>
      </c>
      <c r="D323" s="21" t="s">
        <v>84</v>
      </c>
      <c r="E323" s="22" t="s">
        <v>20</v>
      </c>
      <c r="F323" s="4">
        <v>3977.03</v>
      </c>
      <c r="G323" s="4">
        <v>0</v>
      </c>
      <c r="H323" s="4">
        <v>0</v>
      </c>
      <c r="I323" s="4">
        <v>0</v>
      </c>
      <c r="J323" s="44">
        <v>3977.03</v>
      </c>
      <c r="K323" s="42"/>
      <c r="L323" s="4">
        <v>0</v>
      </c>
      <c r="M323" s="34"/>
      <c r="N323" s="4">
        <v>-9.94</v>
      </c>
      <c r="O323" s="4">
        <v>3967.09</v>
      </c>
      <c r="P323" s="27"/>
      <c r="Q323" s="27">
        <f t="shared" si="5"/>
        <v>3967.09</v>
      </c>
    </row>
    <row r="324" spans="1:17" x14ac:dyDescent="0.3">
      <c r="A324" s="39" t="s">
        <v>111</v>
      </c>
      <c r="B324" s="40"/>
      <c r="C324" s="23" t="s">
        <v>407</v>
      </c>
      <c r="D324" s="23" t="s">
        <v>84</v>
      </c>
      <c r="E324" s="24" t="s">
        <v>20</v>
      </c>
      <c r="F324" s="7">
        <v>236.27</v>
      </c>
      <c r="G324" s="7">
        <v>0</v>
      </c>
      <c r="H324" s="7">
        <v>0</v>
      </c>
      <c r="I324" s="7">
        <v>0</v>
      </c>
      <c r="J324" s="41">
        <v>236.27</v>
      </c>
      <c r="K324" s="42"/>
      <c r="L324" s="7">
        <v>0</v>
      </c>
      <c r="M324" s="35"/>
      <c r="N324" s="7">
        <v>-0.59</v>
      </c>
      <c r="O324" s="7">
        <v>235.68</v>
      </c>
      <c r="P324" s="29"/>
      <c r="Q324" s="29">
        <f t="shared" si="5"/>
        <v>235.68</v>
      </c>
    </row>
    <row r="325" spans="1:17" x14ac:dyDescent="0.3">
      <c r="A325" s="43" t="s">
        <v>111</v>
      </c>
      <c r="B325" s="40"/>
      <c r="C325" s="21" t="s">
        <v>408</v>
      </c>
      <c r="D325" s="21" t="s">
        <v>84</v>
      </c>
      <c r="E325" s="22" t="s">
        <v>20</v>
      </c>
      <c r="F325" s="4">
        <v>8819.82</v>
      </c>
      <c r="G325" s="4">
        <v>0</v>
      </c>
      <c r="H325" s="4">
        <v>0</v>
      </c>
      <c r="I325" s="4">
        <v>0</v>
      </c>
      <c r="J325" s="44">
        <v>8819.82</v>
      </c>
      <c r="K325" s="42"/>
      <c r="L325" s="4">
        <v>0</v>
      </c>
      <c r="M325" s="34"/>
      <c r="N325" s="4">
        <v>-22.05</v>
      </c>
      <c r="O325" s="4">
        <v>8797.77</v>
      </c>
      <c r="P325" s="27"/>
      <c r="Q325" s="27">
        <f t="shared" si="5"/>
        <v>8797.77</v>
      </c>
    </row>
    <row r="326" spans="1:17" x14ac:dyDescent="0.3">
      <c r="A326" s="39" t="s">
        <v>409</v>
      </c>
      <c r="B326" s="40"/>
      <c r="C326" s="23" t="s">
        <v>410</v>
      </c>
      <c r="D326" s="23" t="s">
        <v>14</v>
      </c>
      <c r="E326" s="24" t="s">
        <v>20</v>
      </c>
      <c r="F326" s="7">
        <v>9248.4699999999993</v>
      </c>
      <c r="G326" s="7">
        <v>0</v>
      </c>
      <c r="H326" s="7">
        <v>0</v>
      </c>
      <c r="I326" s="7">
        <v>0</v>
      </c>
      <c r="J326" s="41">
        <v>9248.4699999999993</v>
      </c>
      <c r="K326" s="42"/>
      <c r="L326" s="7">
        <v>0</v>
      </c>
      <c r="M326" s="35"/>
      <c r="N326" s="7">
        <v>-23.12</v>
      </c>
      <c r="O326" s="7">
        <v>9225.35</v>
      </c>
      <c r="P326" s="29"/>
      <c r="Q326" s="29">
        <f t="shared" si="5"/>
        <v>9225.35</v>
      </c>
    </row>
    <row r="327" spans="1:17" x14ac:dyDescent="0.3">
      <c r="A327" s="43" t="s">
        <v>409</v>
      </c>
      <c r="B327" s="40"/>
      <c r="C327" s="21" t="s">
        <v>411</v>
      </c>
      <c r="D327" s="21" t="s">
        <v>14</v>
      </c>
      <c r="E327" s="22" t="s">
        <v>20</v>
      </c>
      <c r="F327" s="4">
        <v>174.68</v>
      </c>
      <c r="G327" s="4">
        <v>0</v>
      </c>
      <c r="H327" s="4">
        <v>0</v>
      </c>
      <c r="I327" s="4">
        <v>0</v>
      </c>
      <c r="J327" s="44">
        <v>174.68</v>
      </c>
      <c r="K327" s="42"/>
      <c r="L327" s="4">
        <v>0</v>
      </c>
      <c r="M327" s="34"/>
      <c r="N327" s="4">
        <v>-0.44</v>
      </c>
      <c r="O327" s="4">
        <v>174.24</v>
      </c>
      <c r="P327" s="27"/>
      <c r="Q327" s="27">
        <f t="shared" ref="Q327:Q390" si="7">O327+P327</f>
        <v>174.24</v>
      </c>
    </row>
    <row r="328" spans="1:17" x14ac:dyDescent="0.3">
      <c r="A328" s="39" t="s">
        <v>412</v>
      </c>
      <c r="B328" s="40"/>
      <c r="C328" s="23" t="s">
        <v>413</v>
      </c>
      <c r="D328" s="23" t="s">
        <v>84</v>
      </c>
      <c r="E328" s="24" t="s">
        <v>20</v>
      </c>
      <c r="F328" s="7">
        <v>51837.15</v>
      </c>
      <c r="G328" s="7">
        <v>0</v>
      </c>
      <c r="H328" s="7">
        <v>0</v>
      </c>
      <c r="I328" s="7">
        <v>0</v>
      </c>
      <c r="J328" s="41">
        <v>51837.15</v>
      </c>
      <c r="K328" s="42"/>
      <c r="L328" s="7">
        <v>0</v>
      </c>
      <c r="M328" s="35"/>
      <c r="N328" s="7">
        <v>-129.6</v>
      </c>
      <c r="O328" s="7">
        <v>51707.55</v>
      </c>
      <c r="P328" s="29"/>
      <c r="Q328" s="29">
        <f t="shared" si="7"/>
        <v>51707.55</v>
      </c>
    </row>
    <row r="329" spans="1:17" x14ac:dyDescent="0.3">
      <c r="A329" s="43" t="s">
        <v>412</v>
      </c>
      <c r="B329" s="40"/>
      <c r="C329" s="21" t="s">
        <v>414</v>
      </c>
      <c r="D329" s="21" t="s">
        <v>84</v>
      </c>
      <c r="E329" s="22" t="s">
        <v>20</v>
      </c>
      <c r="F329" s="4">
        <v>165.46</v>
      </c>
      <c r="G329" s="4">
        <v>0</v>
      </c>
      <c r="H329" s="4">
        <v>0</v>
      </c>
      <c r="I329" s="4">
        <v>0</v>
      </c>
      <c r="J329" s="44">
        <v>165.46</v>
      </c>
      <c r="K329" s="42"/>
      <c r="L329" s="4">
        <v>0</v>
      </c>
      <c r="M329" s="34"/>
      <c r="N329" s="4">
        <v>-0.41</v>
      </c>
      <c r="O329" s="4">
        <v>165.05</v>
      </c>
      <c r="P329" s="27"/>
      <c r="Q329" s="27">
        <f t="shared" si="7"/>
        <v>165.05</v>
      </c>
    </row>
    <row r="330" spans="1:17" x14ac:dyDescent="0.3">
      <c r="A330" s="39" t="s">
        <v>412</v>
      </c>
      <c r="B330" s="40"/>
      <c r="C330" s="23" t="s">
        <v>415</v>
      </c>
      <c r="D330" s="23" t="s">
        <v>84</v>
      </c>
      <c r="E330" s="24" t="s">
        <v>20</v>
      </c>
      <c r="F330" s="7">
        <v>3164.47</v>
      </c>
      <c r="G330" s="7">
        <v>0</v>
      </c>
      <c r="H330" s="7">
        <v>0</v>
      </c>
      <c r="I330" s="7">
        <v>0</v>
      </c>
      <c r="J330" s="41">
        <v>3164.47</v>
      </c>
      <c r="K330" s="42"/>
      <c r="L330" s="7">
        <v>0</v>
      </c>
      <c r="M330" s="35"/>
      <c r="N330" s="7">
        <v>-7.91</v>
      </c>
      <c r="O330" s="7">
        <v>3156.56</v>
      </c>
      <c r="P330" s="29"/>
      <c r="Q330" s="29">
        <f t="shared" si="7"/>
        <v>3156.56</v>
      </c>
    </row>
    <row r="331" spans="1:17" x14ac:dyDescent="0.3">
      <c r="A331" s="43" t="s">
        <v>412</v>
      </c>
      <c r="B331" s="40"/>
      <c r="C331" s="21" t="s">
        <v>416</v>
      </c>
      <c r="D331" s="21" t="s">
        <v>84</v>
      </c>
      <c r="E331" s="22" t="s">
        <v>20</v>
      </c>
      <c r="F331" s="4">
        <v>3441.5</v>
      </c>
      <c r="G331" s="4">
        <v>0</v>
      </c>
      <c r="H331" s="4">
        <v>0</v>
      </c>
      <c r="I331" s="4">
        <v>0</v>
      </c>
      <c r="J331" s="44">
        <v>3441.5</v>
      </c>
      <c r="K331" s="42"/>
      <c r="L331" s="4">
        <v>0</v>
      </c>
      <c r="M331" s="34"/>
      <c r="N331" s="4">
        <v>-8.6</v>
      </c>
      <c r="O331" s="4">
        <v>3432.9</v>
      </c>
      <c r="P331" s="27"/>
      <c r="Q331" s="27">
        <f t="shared" si="7"/>
        <v>3432.9</v>
      </c>
    </row>
    <row r="332" spans="1:17" x14ac:dyDescent="0.3">
      <c r="A332" s="39" t="s">
        <v>417</v>
      </c>
      <c r="B332" s="40"/>
      <c r="C332" s="23" t="s">
        <v>418</v>
      </c>
      <c r="D332" s="23" t="s">
        <v>18</v>
      </c>
      <c r="E332" s="24" t="s">
        <v>20</v>
      </c>
      <c r="F332" s="7">
        <v>1330.36</v>
      </c>
      <c r="G332" s="7">
        <v>0</v>
      </c>
      <c r="H332" s="7">
        <v>0</v>
      </c>
      <c r="I332" s="7">
        <v>0</v>
      </c>
      <c r="J332" s="41">
        <v>1330.36</v>
      </c>
      <c r="K332" s="42"/>
      <c r="L332" s="7">
        <v>0</v>
      </c>
      <c r="M332" s="35"/>
      <c r="N332" s="7">
        <v>-16.940000000000001</v>
      </c>
      <c r="O332" s="7">
        <v>1313.42</v>
      </c>
      <c r="P332" s="29"/>
      <c r="Q332" s="29">
        <f t="shared" si="7"/>
        <v>1313.42</v>
      </c>
    </row>
    <row r="333" spans="1:17" x14ac:dyDescent="0.3">
      <c r="A333" s="43" t="s">
        <v>419</v>
      </c>
      <c r="B333" s="40"/>
      <c r="C333" s="21" t="s">
        <v>420</v>
      </c>
      <c r="D333" s="21" t="s">
        <v>84</v>
      </c>
      <c r="E333" s="22" t="s">
        <v>15</v>
      </c>
      <c r="F333" s="4">
        <v>42258.87</v>
      </c>
      <c r="G333" s="4">
        <v>0</v>
      </c>
      <c r="H333" s="4">
        <v>0</v>
      </c>
      <c r="I333" s="4">
        <v>0</v>
      </c>
      <c r="J333" s="44">
        <v>42258.87</v>
      </c>
      <c r="K333" s="42"/>
      <c r="L333" s="4">
        <v>0</v>
      </c>
      <c r="M333" s="34"/>
      <c r="N333" s="4">
        <v>-105.65</v>
      </c>
      <c r="O333" s="4">
        <v>42153.22</v>
      </c>
      <c r="P333" s="27"/>
      <c r="Q333" s="27">
        <f t="shared" si="7"/>
        <v>42153.22</v>
      </c>
    </row>
    <row r="334" spans="1:17" x14ac:dyDescent="0.3">
      <c r="A334" s="39" t="s">
        <v>182</v>
      </c>
      <c r="B334" s="40"/>
      <c r="C334" s="23" t="s">
        <v>421</v>
      </c>
      <c r="D334" s="23" t="s">
        <v>84</v>
      </c>
      <c r="E334" s="24" t="s">
        <v>20</v>
      </c>
      <c r="F334" s="7">
        <v>842.07</v>
      </c>
      <c r="G334" s="7">
        <v>0</v>
      </c>
      <c r="H334" s="7">
        <v>0</v>
      </c>
      <c r="I334" s="7">
        <v>0</v>
      </c>
      <c r="J334" s="41">
        <v>842.07</v>
      </c>
      <c r="K334" s="42"/>
      <c r="L334" s="7">
        <v>0</v>
      </c>
      <c r="M334" s="35"/>
      <c r="N334" s="7">
        <v>-2.11</v>
      </c>
      <c r="O334" s="7">
        <v>839.96</v>
      </c>
      <c r="P334" s="29"/>
      <c r="Q334" s="29">
        <f t="shared" si="7"/>
        <v>839.96</v>
      </c>
    </row>
    <row r="335" spans="1:17" x14ac:dyDescent="0.3">
      <c r="A335" s="43" t="s">
        <v>176</v>
      </c>
      <c r="B335" s="40"/>
      <c r="C335" s="21" t="s">
        <v>422</v>
      </c>
      <c r="D335" s="21" t="s">
        <v>84</v>
      </c>
      <c r="E335" s="22" t="s">
        <v>20</v>
      </c>
      <c r="F335" s="4">
        <v>1928.98</v>
      </c>
      <c r="G335" s="4">
        <v>0</v>
      </c>
      <c r="H335" s="4">
        <v>0</v>
      </c>
      <c r="I335" s="4">
        <v>0</v>
      </c>
      <c r="J335" s="44">
        <v>1928.98</v>
      </c>
      <c r="K335" s="42"/>
      <c r="L335" s="4">
        <v>0</v>
      </c>
      <c r="M335" s="34"/>
      <c r="N335" s="4">
        <v>-4.82</v>
      </c>
      <c r="O335" s="4">
        <v>1924.16</v>
      </c>
      <c r="P335" s="27"/>
      <c r="Q335" s="27">
        <f t="shared" si="7"/>
        <v>1924.16</v>
      </c>
    </row>
    <row r="336" spans="1:17" x14ac:dyDescent="0.3">
      <c r="A336" s="39" t="s">
        <v>176</v>
      </c>
      <c r="B336" s="40"/>
      <c r="C336" s="23" t="s">
        <v>423</v>
      </c>
      <c r="D336" s="23" t="s">
        <v>84</v>
      </c>
      <c r="E336" s="24" t="s">
        <v>20</v>
      </c>
      <c r="F336" s="7">
        <v>38437.72</v>
      </c>
      <c r="G336" s="7">
        <v>0</v>
      </c>
      <c r="H336" s="7">
        <v>0</v>
      </c>
      <c r="I336" s="7">
        <v>0</v>
      </c>
      <c r="J336" s="41">
        <v>38437.72</v>
      </c>
      <c r="K336" s="42"/>
      <c r="L336" s="7">
        <v>0</v>
      </c>
      <c r="M336" s="35"/>
      <c r="N336" s="7">
        <v>-96.09</v>
      </c>
      <c r="O336" s="7">
        <v>38341.629999999997</v>
      </c>
      <c r="P336" s="29"/>
      <c r="Q336" s="29">
        <f t="shared" si="7"/>
        <v>38341.629999999997</v>
      </c>
    </row>
    <row r="337" spans="1:17" x14ac:dyDescent="0.3">
      <c r="A337" s="43" t="s">
        <v>176</v>
      </c>
      <c r="B337" s="40"/>
      <c r="C337" s="21" t="s">
        <v>424</v>
      </c>
      <c r="D337" s="21" t="s">
        <v>84</v>
      </c>
      <c r="E337" s="22" t="s">
        <v>20</v>
      </c>
      <c r="F337" s="4">
        <v>2108.4699999999998</v>
      </c>
      <c r="G337" s="4">
        <v>0</v>
      </c>
      <c r="H337" s="4">
        <v>0</v>
      </c>
      <c r="I337" s="4">
        <v>0</v>
      </c>
      <c r="J337" s="44">
        <v>2108.4699999999998</v>
      </c>
      <c r="K337" s="42"/>
      <c r="L337" s="4">
        <v>0</v>
      </c>
      <c r="M337" s="34"/>
      <c r="N337" s="4">
        <v>-5.27</v>
      </c>
      <c r="O337" s="4">
        <v>2103.1999999999998</v>
      </c>
      <c r="P337" s="27"/>
      <c r="Q337" s="27">
        <f t="shared" si="7"/>
        <v>2103.1999999999998</v>
      </c>
    </row>
    <row r="338" spans="1:17" x14ac:dyDescent="0.3">
      <c r="A338" s="39" t="s">
        <v>257</v>
      </c>
      <c r="B338" s="40"/>
      <c r="C338" s="23" t="s">
        <v>425</v>
      </c>
      <c r="D338" s="23" t="s">
        <v>84</v>
      </c>
      <c r="E338" s="24" t="s">
        <v>20</v>
      </c>
      <c r="F338" s="7">
        <v>100.22</v>
      </c>
      <c r="G338" s="7">
        <v>0</v>
      </c>
      <c r="H338" s="7">
        <v>0</v>
      </c>
      <c r="I338" s="7">
        <v>0</v>
      </c>
      <c r="J338" s="41">
        <v>100.22</v>
      </c>
      <c r="K338" s="42"/>
      <c r="L338" s="7">
        <v>0</v>
      </c>
      <c r="M338" s="35"/>
      <c r="N338" s="7">
        <v>-0.25</v>
      </c>
      <c r="O338" s="7">
        <v>99.97</v>
      </c>
      <c r="P338" s="29"/>
      <c r="Q338" s="29">
        <f t="shared" si="7"/>
        <v>99.97</v>
      </c>
    </row>
    <row r="339" spans="1:17" x14ac:dyDescent="0.3">
      <c r="A339" s="43" t="s">
        <v>119</v>
      </c>
      <c r="B339" s="40"/>
      <c r="C339" s="21" t="s">
        <v>426</v>
      </c>
      <c r="D339" s="21" t="s">
        <v>84</v>
      </c>
      <c r="E339" s="22" t="s">
        <v>20</v>
      </c>
      <c r="F339" s="4">
        <v>12257.39</v>
      </c>
      <c r="G339" s="4">
        <v>0</v>
      </c>
      <c r="H339" s="4">
        <v>0</v>
      </c>
      <c r="I339" s="4">
        <v>0</v>
      </c>
      <c r="J339" s="44">
        <v>12257.39</v>
      </c>
      <c r="K339" s="42"/>
      <c r="L339" s="4">
        <v>0</v>
      </c>
      <c r="M339" s="34"/>
      <c r="N339" s="4">
        <v>-30.64</v>
      </c>
      <c r="O339" s="4">
        <v>12226.75</v>
      </c>
      <c r="P339" s="27"/>
      <c r="Q339" s="27">
        <f t="shared" si="7"/>
        <v>12226.75</v>
      </c>
    </row>
    <row r="340" spans="1:17" x14ac:dyDescent="0.3">
      <c r="A340" s="39" t="s">
        <v>427</v>
      </c>
      <c r="B340" s="40"/>
      <c r="C340" s="23" t="s">
        <v>428</v>
      </c>
      <c r="D340" s="23" t="s">
        <v>84</v>
      </c>
      <c r="E340" s="24" t="s">
        <v>20</v>
      </c>
      <c r="F340" s="7">
        <v>20605.47</v>
      </c>
      <c r="G340" s="7">
        <v>0</v>
      </c>
      <c r="H340" s="7">
        <v>0</v>
      </c>
      <c r="I340" s="7">
        <v>0</v>
      </c>
      <c r="J340" s="41">
        <v>20605.47</v>
      </c>
      <c r="K340" s="42"/>
      <c r="L340" s="7">
        <v>0</v>
      </c>
      <c r="M340" s="35"/>
      <c r="N340" s="7">
        <v>-51.51</v>
      </c>
      <c r="O340" s="7">
        <v>20553.96</v>
      </c>
      <c r="P340" s="29"/>
      <c r="Q340" s="29">
        <f t="shared" si="7"/>
        <v>20553.96</v>
      </c>
    </row>
    <row r="341" spans="1:17" x14ac:dyDescent="0.3">
      <c r="A341" s="43" t="s">
        <v>182</v>
      </c>
      <c r="B341" s="40"/>
      <c r="C341" s="21" t="s">
        <v>429</v>
      </c>
      <c r="D341" s="21" t="s">
        <v>84</v>
      </c>
      <c r="E341" s="22" t="s">
        <v>15</v>
      </c>
      <c r="F341" s="4">
        <v>55836.26</v>
      </c>
      <c r="G341" s="4">
        <v>0</v>
      </c>
      <c r="H341" s="4">
        <v>0</v>
      </c>
      <c r="I341" s="4">
        <v>0</v>
      </c>
      <c r="J341" s="44">
        <v>55836.26</v>
      </c>
      <c r="K341" s="42"/>
      <c r="L341" s="4">
        <v>0</v>
      </c>
      <c r="M341" s="34"/>
      <c r="N341" s="4">
        <v>-139.58000000000001</v>
      </c>
      <c r="O341" s="4">
        <v>55696.68</v>
      </c>
      <c r="P341" s="27"/>
      <c r="Q341" s="27">
        <f t="shared" si="7"/>
        <v>55696.68</v>
      </c>
    </row>
    <row r="342" spans="1:17" x14ac:dyDescent="0.3">
      <c r="A342" s="39" t="s">
        <v>182</v>
      </c>
      <c r="B342" s="40"/>
      <c r="C342" s="23" t="s">
        <v>430</v>
      </c>
      <c r="D342" s="23" t="s">
        <v>84</v>
      </c>
      <c r="E342" s="24" t="s">
        <v>15</v>
      </c>
      <c r="F342" s="7">
        <v>54578.69</v>
      </c>
      <c r="G342" s="7">
        <v>0</v>
      </c>
      <c r="H342" s="7">
        <v>0</v>
      </c>
      <c r="I342" s="7">
        <v>0</v>
      </c>
      <c r="J342" s="41">
        <v>54578.69</v>
      </c>
      <c r="K342" s="42"/>
      <c r="L342" s="7">
        <v>0</v>
      </c>
      <c r="M342" s="35"/>
      <c r="N342" s="7">
        <v>-136.44999999999999</v>
      </c>
      <c r="O342" s="7">
        <v>54442.239999999998</v>
      </c>
      <c r="P342" s="29"/>
      <c r="Q342" s="29">
        <f t="shared" si="7"/>
        <v>54442.239999999998</v>
      </c>
    </row>
    <row r="343" spans="1:17" x14ac:dyDescent="0.3">
      <c r="A343" s="43" t="s">
        <v>431</v>
      </c>
      <c r="B343" s="40"/>
      <c r="C343" s="21" t="s">
        <v>432</v>
      </c>
      <c r="D343" s="21" t="s">
        <v>84</v>
      </c>
      <c r="E343" s="22" t="s">
        <v>15</v>
      </c>
      <c r="F343" s="4">
        <v>83803.539999999994</v>
      </c>
      <c r="G343" s="4">
        <v>0</v>
      </c>
      <c r="H343" s="4">
        <v>0</v>
      </c>
      <c r="I343" s="4">
        <v>0</v>
      </c>
      <c r="J343" s="44">
        <v>83803.539999999994</v>
      </c>
      <c r="K343" s="42"/>
      <c r="L343" s="4">
        <v>0</v>
      </c>
      <c r="M343" s="34"/>
      <c r="N343" s="4">
        <v>-209.51</v>
      </c>
      <c r="O343" s="4">
        <v>83594.03</v>
      </c>
      <c r="P343" s="27"/>
      <c r="Q343" s="27">
        <f t="shared" si="7"/>
        <v>83594.03</v>
      </c>
    </row>
    <row r="344" spans="1:17" x14ac:dyDescent="0.3">
      <c r="A344" s="39" t="s">
        <v>433</v>
      </c>
      <c r="B344" s="40"/>
      <c r="C344" s="23" t="s">
        <v>434</v>
      </c>
      <c r="D344" s="23" t="s">
        <v>18</v>
      </c>
      <c r="E344" s="24" t="s">
        <v>20</v>
      </c>
      <c r="F344" s="7">
        <v>5321.87</v>
      </c>
      <c r="G344" s="7">
        <v>0</v>
      </c>
      <c r="H344" s="7">
        <v>0</v>
      </c>
      <c r="I344" s="7">
        <v>0</v>
      </c>
      <c r="J344" s="41">
        <v>5321.87</v>
      </c>
      <c r="K344" s="42"/>
      <c r="L344" s="7">
        <v>0</v>
      </c>
      <c r="M344" s="35"/>
      <c r="N344" s="7">
        <v>-13.3</v>
      </c>
      <c r="O344" s="7">
        <v>5308.57</v>
      </c>
      <c r="P344" s="29"/>
      <c r="Q344" s="29">
        <f t="shared" si="7"/>
        <v>5308.57</v>
      </c>
    </row>
    <row r="345" spans="1:17" x14ac:dyDescent="0.3">
      <c r="A345" s="43" t="s">
        <v>435</v>
      </c>
      <c r="B345" s="40"/>
      <c r="C345" s="21" t="s">
        <v>436</v>
      </c>
      <c r="D345" s="21" t="s">
        <v>84</v>
      </c>
      <c r="E345" s="22" t="s">
        <v>15</v>
      </c>
      <c r="F345" s="4">
        <v>224321.05</v>
      </c>
      <c r="G345" s="4">
        <v>0</v>
      </c>
      <c r="H345" s="4">
        <v>0</v>
      </c>
      <c r="I345" s="4">
        <v>0</v>
      </c>
      <c r="J345" s="44">
        <v>224321.05</v>
      </c>
      <c r="K345" s="42"/>
      <c r="L345" s="4">
        <v>-5221.26</v>
      </c>
      <c r="M345" s="34"/>
      <c r="N345" s="4">
        <v>-560.79999999999995</v>
      </c>
      <c r="O345" s="4">
        <v>218538.99</v>
      </c>
      <c r="P345" s="27"/>
      <c r="Q345" s="27">
        <f t="shared" si="7"/>
        <v>218538.99</v>
      </c>
    </row>
    <row r="346" spans="1:17" x14ac:dyDescent="0.3">
      <c r="A346" s="39" t="s">
        <v>435</v>
      </c>
      <c r="B346" s="40"/>
      <c r="C346" s="23" t="s">
        <v>437</v>
      </c>
      <c r="D346" s="23" t="s">
        <v>84</v>
      </c>
      <c r="E346" s="24" t="s">
        <v>15</v>
      </c>
      <c r="F346" s="7">
        <v>23424.2</v>
      </c>
      <c r="G346" s="7">
        <v>0</v>
      </c>
      <c r="H346" s="7">
        <v>0</v>
      </c>
      <c r="I346" s="7">
        <v>0</v>
      </c>
      <c r="J346" s="41">
        <v>23424.2</v>
      </c>
      <c r="K346" s="42"/>
      <c r="L346" s="7">
        <v>0</v>
      </c>
      <c r="M346" s="35"/>
      <c r="N346" s="7">
        <v>-58.56</v>
      </c>
      <c r="O346" s="7">
        <v>23365.64</v>
      </c>
      <c r="P346" s="29"/>
      <c r="Q346" s="29">
        <f t="shared" si="7"/>
        <v>23365.64</v>
      </c>
    </row>
    <row r="347" spans="1:17" x14ac:dyDescent="0.3">
      <c r="A347" s="43" t="s">
        <v>438</v>
      </c>
      <c r="B347" s="40"/>
      <c r="C347" s="21" t="s">
        <v>439</v>
      </c>
      <c r="D347" s="21" t="s">
        <v>14</v>
      </c>
      <c r="E347" s="22" t="s">
        <v>20</v>
      </c>
      <c r="F347" s="4">
        <v>24882.54</v>
      </c>
      <c r="G347" s="4">
        <v>0</v>
      </c>
      <c r="H347" s="4">
        <v>0</v>
      </c>
      <c r="I347" s="4">
        <v>0</v>
      </c>
      <c r="J347" s="44">
        <v>24882.54</v>
      </c>
      <c r="K347" s="42"/>
      <c r="L347" s="4">
        <v>0</v>
      </c>
      <c r="M347" s="34"/>
      <c r="N347" s="4">
        <v>-62.21</v>
      </c>
      <c r="O347" s="4">
        <v>24820.33</v>
      </c>
      <c r="P347" s="27"/>
      <c r="Q347" s="27">
        <f t="shared" si="7"/>
        <v>24820.33</v>
      </c>
    </row>
    <row r="348" spans="1:17" x14ac:dyDescent="0.3">
      <c r="A348" s="39" t="s">
        <v>440</v>
      </c>
      <c r="B348" s="40"/>
      <c r="C348" s="23" t="s">
        <v>441</v>
      </c>
      <c r="D348" s="23" t="s">
        <v>14</v>
      </c>
      <c r="E348" s="24" t="s">
        <v>20</v>
      </c>
      <c r="F348" s="7">
        <v>21819.15</v>
      </c>
      <c r="G348" s="7">
        <v>0</v>
      </c>
      <c r="H348" s="7">
        <v>0</v>
      </c>
      <c r="I348" s="7">
        <v>0</v>
      </c>
      <c r="J348" s="41">
        <v>21819.15</v>
      </c>
      <c r="K348" s="42"/>
      <c r="L348" s="7">
        <v>0</v>
      </c>
      <c r="M348" s="35"/>
      <c r="N348" s="7">
        <v>-54.55</v>
      </c>
      <c r="O348" s="7">
        <v>21764.6</v>
      </c>
      <c r="P348" s="29"/>
      <c r="Q348" s="29">
        <f t="shared" si="7"/>
        <v>21764.6</v>
      </c>
    </row>
    <row r="349" spans="1:17" x14ac:dyDescent="0.3">
      <c r="A349" s="43" t="s">
        <v>442</v>
      </c>
      <c r="B349" s="40"/>
      <c r="C349" s="21" t="s">
        <v>443</v>
      </c>
      <c r="D349" s="21" t="s">
        <v>14</v>
      </c>
      <c r="E349" s="22" t="s">
        <v>20</v>
      </c>
      <c r="F349" s="4">
        <v>12737.46</v>
      </c>
      <c r="G349" s="4">
        <v>0</v>
      </c>
      <c r="H349" s="4">
        <v>0</v>
      </c>
      <c r="I349" s="4">
        <v>0</v>
      </c>
      <c r="J349" s="44">
        <v>12737.46</v>
      </c>
      <c r="K349" s="42"/>
      <c r="L349" s="4">
        <v>0</v>
      </c>
      <c r="M349" s="34"/>
      <c r="N349" s="4">
        <v>-31.84</v>
      </c>
      <c r="O349" s="4">
        <v>12705.62</v>
      </c>
      <c r="P349" s="27"/>
      <c r="Q349" s="27">
        <f t="shared" si="7"/>
        <v>12705.62</v>
      </c>
    </row>
    <row r="350" spans="1:17" x14ac:dyDescent="0.3">
      <c r="A350" s="39" t="s">
        <v>444</v>
      </c>
      <c r="B350" s="40"/>
      <c r="C350" s="23" t="s">
        <v>445</v>
      </c>
      <c r="D350" s="23" t="s">
        <v>14</v>
      </c>
      <c r="E350" s="24" t="s">
        <v>20</v>
      </c>
      <c r="F350" s="7">
        <v>79509.53</v>
      </c>
      <c r="G350" s="7">
        <v>0</v>
      </c>
      <c r="H350" s="7">
        <v>0</v>
      </c>
      <c r="I350" s="7">
        <v>0</v>
      </c>
      <c r="J350" s="41">
        <v>79509.53</v>
      </c>
      <c r="K350" s="42"/>
      <c r="L350" s="7">
        <v>0</v>
      </c>
      <c r="M350" s="35"/>
      <c r="N350" s="7">
        <v>-198.77</v>
      </c>
      <c r="O350" s="7">
        <v>79310.759999999995</v>
      </c>
      <c r="P350" s="29"/>
      <c r="Q350" s="29">
        <f t="shared" si="7"/>
        <v>79310.759999999995</v>
      </c>
    </row>
    <row r="351" spans="1:17" x14ac:dyDescent="0.3">
      <c r="A351" s="43" t="s">
        <v>446</v>
      </c>
      <c r="B351" s="40"/>
      <c r="C351" s="21" t="s">
        <v>447</v>
      </c>
      <c r="D351" s="21" t="s">
        <v>84</v>
      </c>
      <c r="E351" s="22" t="s">
        <v>20</v>
      </c>
      <c r="F351" s="4">
        <v>35098.47</v>
      </c>
      <c r="G351" s="4">
        <v>0</v>
      </c>
      <c r="H351" s="4">
        <v>0</v>
      </c>
      <c r="I351" s="4">
        <v>0</v>
      </c>
      <c r="J351" s="44">
        <v>35098.47</v>
      </c>
      <c r="K351" s="42"/>
      <c r="L351" s="4">
        <v>0</v>
      </c>
      <c r="M351" s="34"/>
      <c r="N351" s="4">
        <v>-87.75</v>
      </c>
      <c r="O351" s="4">
        <v>35010.720000000001</v>
      </c>
      <c r="P351" s="27"/>
      <c r="Q351" s="27">
        <f t="shared" si="7"/>
        <v>35010.720000000001</v>
      </c>
    </row>
    <row r="352" spans="1:17" x14ac:dyDescent="0.3">
      <c r="A352" s="39" t="s">
        <v>448</v>
      </c>
      <c r="B352" s="40"/>
      <c r="C352" s="23" t="s">
        <v>449</v>
      </c>
      <c r="D352" s="23" t="s">
        <v>14</v>
      </c>
      <c r="E352" s="24" t="s">
        <v>20</v>
      </c>
      <c r="F352" s="7">
        <v>28850.11</v>
      </c>
      <c r="G352" s="7">
        <v>0</v>
      </c>
      <c r="H352" s="7">
        <v>0</v>
      </c>
      <c r="I352" s="7">
        <v>0</v>
      </c>
      <c r="J352" s="41">
        <v>28850.11</v>
      </c>
      <c r="K352" s="42"/>
      <c r="L352" s="7">
        <v>0</v>
      </c>
      <c r="M352" s="35"/>
      <c r="N352" s="7">
        <v>-72.13</v>
      </c>
      <c r="O352" s="7">
        <v>28777.98</v>
      </c>
      <c r="P352" s="29"/>
      <c r="Q352" s="29">
        <f t="shared" si="7"/>
        <v>28777.98</v>
      </c>
    </row>
    <row r="353" spans="1:17" x14ac:dyDescent="0.3">
      <c r="A353" s="43" t="s">
        <v>450</v>
      </c>
      <c r="B353" s="40"/>
      <c r="C353" s="21" t="s">
        <v>451</v>
      </c>
      <c r="D353" s="21" t="s">
        <v>14</v>
      </c>
      <c r="E353" s="22" t="s">
        <v>20</v>
      </c>
      <c r="F353" s="4">
        <v>48528.35</v>
      </c>
      <c r="G353" s="4">
        <v>0</v>
      </c>
      <c r="H353" s="4">
        <v>0</v>
      </c>
      <c r="I353" s="4">
        <v>0</v>
      </c>
      <c r="J353" s="44">
        <v>48528.35</v>
      </c>
      <c r="K353" s="42"/>
      <c r="L353" s="4">
        <v>0</v>
      </c>
      <c r="M353" s="34"/>
      <c r="N353" s="4">
        <v>-121.32</v>
      </c>
      <c r="O353" s="4">
        <v>48407.03</v>
      </c>
      <c r="P353" s="27"/>
      <c r="Q353" s="27">
        <f t="shared" si="7"/>
        <v>48407.03</v>
      </c>
    </row>
    <row r="354" spans="1:17" x14ac:dyDescent="0.3">
      <c r="A354" s="39" t="s">
        <v>452</v>
      </c>
      <c r="B354" s="40"/>
      <c r="C354" s="23" t="s">
        <v>453</v>
      </c>
      <c r="D354" s="23" t="s">
        <v>14</v>
      </c>
      <c r="E354" s="24" t="s">
        <v>20</v>
      </c>
      <c r="F354" s="7">
        <v>16855.34</v>
      </c>
      <c r="G354" s="7">
        <v>0</v>
      </c>
      <c r="H354" s="7">
        <v>0</v>
      </c>
      <c r="I354" s="7">
        <v>0</v>
      </c>
      <c r="J354" s="41">
        <v>16855.34</v>
      </c>
      <c r="K354" s="42"/>
      <c r="L354" s="7">
        <v>0</v>
      </c>
      <c r="M354" s="35"/>
      <c r="N354" s="7">
        <v>-42.14</v>
      </c>
      <c r="O354" s="7">
        <v>16813.2</v>
      </c>
      <c r="P354" s="29"/>
      <c r="Q354" s="29">
        <f t="shared" si="7"/>
        <v>16813.2</v>
      </c>
    </row>
    <row r="355" spans="1:17" x14ac:dyDescent="0.3">
      <c r="A355" s="43" t="s">
        <v>454</v>
      </c>
      <c r="B355" s="40"/>
      <c r="C355" s="21" t="s">
        <v>455</v>
      </c>
      <c r="D355" s="21" t="s">
        <v>14</v>
      </c>
      <c r="E355" s="22" t="s">
        <v>20</v>
      </c>
      <c r="F355" s="4">
        <v>29856.81</v>
      </c>
      <c r="G355" s="4">
        <v>0</v>
      </c>
      <c r="H355" s="4">
        <v>0</v>
      </c>
      <c r="I355" s="4">
        <v>0</v>
      </c>
      <c r="J355" s="44">
        <v>29856.81</v>
      </c>
      <c r="K355" s="42"/>
      <c r="L355" s="4">
        <v>0</v>
      </c>
      <c r="M355" s="34"/>
      <c r="N355" s="4">
        <v>-74.64</v>
      </c>
      <c r="O355" s="4">
        <v>29782.17</v>
      </c>
      <c r="P355" s="27"/>
      <c r="Q355" s="27">
        <f t="shared" si="7"/>
        <v>29782.17</v>
      </c>
    </row>
    <row r="356" spans="1:17" x14ac:dyDescent="0.3">
      <c r="A356" s="39" t="s">
        <v>119</v>
      </c>
      <c r="B356" s="40"/>
      <c r="C356" s="23" t="s">
        <v>456</v>
      </c>
      <c r="D356" s="23" t="s">
        <v>84</v>
      </c>
      <c r="E356" s="24" t="s">
        <v>20</v>
      </c>
      <c r="F356" s="7">
        <v>3518.26</v>
      </c>
      <c r="G356" s="7">
        <v>0</v>
      </c>
      <c r="H356" s="7">
        <v>0</v>
      </c>
      <c r="I356" s="7">
        <v>0</v>
      </c>
      <c r="J356" s="41">
        <v>3518.26</v>
      </c>
      <c r="K356" s="42"/>
      <c r="L356" s="7">
        <v>0</v>
      </c>
      <c r="M356" s="35"/>
      <c r="N356" s="7">
        <v>-8.8000000000000007</v>
      </c>
      <c r="O356" s="7">
        <v>3509.46</v>
      </c>
      <c r="P356" s="29"/>
      <c r="Q356" s="29">
        <f t="shared" si="7"/>
        <v>3509.46</v>
      </c>
    </row>
    <row r="357" spans="1:17" x14ac:dyDescent="0.3">
      <c r="A357" s="43" t="s">
        <v>457</v>
      </c>
      <c r="B357" s="40"/>
      <c r="C357" s="21" t="s">
        <v>458</v>
      </c>
      <c r="D357" s="21" t="s">
        <v>18</v>
      </c>
      <c r="E357" s="22" t="s">
        <v>20</v>
      </c>
      <c r="F357" s="4">
        <v>2803.46</v>
      </c>
      <c r="G357" s="4">
        <v>0</v>
      </c>
      <c r="H357" s="4">
        <v>0</v>
      </c>
      <c r="I357" s="4">
        <v>0</v>
      </c>
      <c r="J357" s="44">
        <v>2803.46</v>
      </c>
      <c r="K357" s="42"/>
      <c r="L357" s="4">
        <v>0</v>
      </c>
      <c r="M357" s="34"/>
      <c r="N357" s="4">
        <v>-7.01</v>
      </c>
      <c r="O357" s="4">
        <v>2796.45</v>
      </c>
      <c r="P357" s="27"/>
      <c r="Q357" s="27">
        <f t="shared" si="7"/>
        <v>2796.45</v>
      </c>
    </row>
    <row r="358" spans="1:17" x14ac:dyDescent="0.3">
      <c r="A358" s="39" t="s">
        <v>459</v>
      </c>
      <c r="B358" s="40"/>
      <c r="C358" s="23" t="s">
        <v>460</v>
      </c>
      <c r="D358" s="23" t="s">
        <v>84</v>
      </c>
      <c r="E358" s="24" t="s">
        <v>15</v>
      </c>
      <c r="F358" s="7">
        <v>13398.06</v>
      </c>
      <c r="G358" s="7">
        <v>0</v>
      </c>
      <c r="H358" s="7">
        <v>0</v>
      </c>
      <c r="I358" s="7">
        <v>0</v>
      </c>
      <c r="J358" s="41">
        <v>13398.06</v>
      </c>
      <c r="K358" s="42"/>
      <c r="L358" s="7">
        <v>0</v>
      </c>
      <c r="M358" s="35"/>
      <c r="N358" s="7">
        <v>-33.5</v>
      </c>
      <c r="O358" s="7">
        <v>13364.56</v>
      </c>
      <c r="P358" s="29"/>
      <c r="Q358" s="29">
        <f t="shared" si="7"/>
        <v>13364.56</v>
      </c>
    </row>
    <row r="359" spans="1:17" x14ac:dyDescent="0.3">
      <c r="A359" s="43" t="s">
        <v>461</v>
      </c>
      <c r="B359" s="40"/>
      <c r="C359" s="21" t="s">
        <v>462</v>
      </c>
      <c r="D359" s="21" t="s">
        <v>84</v>
      </c>
      <c r="E359" s="22" t="s">
        <v>20</v>
      </c>
      <c r="F359" s="4">
        <v>2126.17</v>
      </c>
      <c r="G359" s="4">
        <v>0</v>
      </c>
      <c r="H359" s="4">
        <v>0</v>
      </c>
      <c r="I359" s="4">
        <v>0</v>
      </c>
      <c r="J359" s="44">
        <v>2126.17</v>
      </c>
      <c r="K359" s="42"/>
      <c r="L359" s="4">
        <v>0</v>
      </c>
      <c r="M359" s="34"/>
      <c r="N359" s="4">
        <v>-5.32</v>
      </c>
      <c r="O359" s="4">
        <v>2120.85</v>
      </c>
      <c r="P359" s="27"/>
      <c r="Q359" s="27">
        <f t="shared" si="7"/>
        <v>2120.85</v>
      </c>
    </row>
    <row r="360" spans="1:17" x14ac:dyDescent="0.3">
      <c r="A360" s="39" t="s">
        <v>463</v>
      </c>
      <c r="B360" s="40"/>
      <c r="C360" s="23" t="s">
        <v>464</v>
      </c>
      <c r="D360" s="23" t="s">
        <v>84</v>
      </c>
      <c r="E360" s="24" t="s">
        <v>15</v>
      </c>
      <c r="F360" s="7">
        <v>977752.99</v>
      </c>
      <c r="G360" s="7">
        <v>0</v>
      </c>
      <c r="H360" s="7">
        <v>0</v>
      </c>
      <c r="I360" s="7">
        <v>0</v>
      </c>
      <c r="J360" s="41">
        <v>977752.99</v>
      </c>
      <c r="K360" s="42"/>
      <c r="L360" s="7">
        <v>-22758.19</v>
      </c>
      <c r="M360" s="35"/>
      <c r="N360" s="7">
        <v>-2444.38</v>
      </c>
      <c r="O360" s="7">
        <v>952550.42</v>
      </c>
      <c r="P360" s="29"/>
      <c r="Q360" s="29">
        <f t="shared" si="7"/>
        <v>952550.42</v>
      </c>
    </row>
    <row r="361" spans="1:17" x14ac:dyDescent="0.3">
      <c r="A361" s="43" t="s">
        <v>463</v>
      </c>
      <c r="B361" s="40"/>
      <c r="C361" s="21" t="s">
        <v>465</v>
      </c>
      <c r="D361" s="21" t="s">
        <v>84</v>
      </c>
      <c r="E361" s="22" t="s">
        <v>15</v>
      </c>
      <c r="F361" s="4">
        <v>142006.04999999999</v>
      </c>
      <c r="G361" s="4">
        <v>0</v>
      </c>
      <c r="H361" s="4">
        <v>0</v>
      </c>
      <c r="I361" s="4">
        <v>0</v>
      </c>
      <c r="J361" s="44">
        <v>142006.04999999999</v>
      </c>
      <c r="K361" s="42"/>
      <c r="L361" s="4">
        <v>0</v>
      </c>
      <c r="M361" s="34"/>
      <c r="N361" s="4">
        <v>-355.02</v>
      </c>
      <c r="O361" s="4">
        <v>141651.03</v>
      </c>
      <c r="P361" s="27"/>
      <c r="Q361" s="27">
        <f t="shared" si="7"/>
        <v>141651.03</v>
      </c>
    </row>
    <row r="362" spans="1:17" x14ac:dyDescent="0.3">
      <c r="A362" s="39" t="s">
        <v>466</v>
      </c>
      <c r="B362" s="40"/>
      <c r="C362" s="23" t="s">
        <v>467</v>
      </c>
      <c r="D362" s="23" t="s">
        <v>84</v>
      </c>
      <c r="E362" s="24" t="s">
        <v>15</v>
      </c>
      <c r="F362" s="7">
        <v>30.58</v>
      </c>
      <c r="G362" s="7">
        <v>0</v>
      </c>
      <c r="H362" s="7">
        <v>0</v>
      </c>
      <c r="I362" s="7">
        <v>0</v>
      </c>
      <c r="J362" s="41">
        <v>30.58</v>
      </c>
      <c r="K362" s="42"/>
      <c r="L362" s="7">
        <v>0</v>
      </c>
      <c r="M362" s="35"/>
      <c r="N362" s="7">
        <v>-0.08</v>
      </c>
      <c r="O362" s="7">
        <v>30.5</v>
      </c>
      <c r="P362" s="29"/>
      <c r="Q362" s="29">
        <f t="shared" si="7"/>
        <v>30.5</v>
      </c>
    </row>
    <row r="363" spans="1:17" x14ac:dyDescent="0.3">
      <c r="A363" s="43" t="s">
        <v>466</v>
      </c>
      <c r="B363" s="40"/>
      <c r="C363" s="21" t="s">
        <v>468</v>
      </c>
      <c r="D363" s="21" t="s">
        <v>84</v>
      </c>
      <c r="E363" s="22" t="s">
        <v>15</v>
      </c>
      <c r="F363" s="4">
        <v>1536.18</v>
      </c>
      <c r="G363" s="4">
        <v>0</v>
      </c>
      <c r="H363" s="4">
        <v>0</v>
      </c>
      <c r="I363" s="4">
        <v>0</v>
      </c>
      <c r="J363" s="44">
        <v>1536.18</v>
      </c>
      <c r="K363" s="42"/>
      <c r="L363" s="4">
        <v>0</v>
      </c>
      <c r="M363" s="34"/>
      <c r="N363" s="4">
        <v>-3.84</v>
      </c>
      <c r="O363" s="4">
        <v>1532.34</v>
      </c>
      <c r="P363" s="27"/>
      <c r="Q363" s="27">
        <f t="shared" si="7"/>
        <v>1532.34</v>
      </c>
    </row>
    <row r="364" spans="1:17" x14ac:dyDescent="0.3">
      <c r="A364" s="39" t="s">
        <v>466</v>
      </c>
      <c r="B364" s="40"/>
      <c r="C364" s="23" t="s">
        <v>469</v>
      </c>
      <c r="D364" s="23" t="s">
        <v>84</v>
      </c>
      <c r="E364" s="24" t="s">
        <v>15</v>
      </c>
      <c r="F364" s="7">
        <v>85.45</v>
      </c>
      <c r="G364" s="7">
        <v>0</v>
      </c>
      <c r="H364" s="7">
        <v>0</v>
      </c>
      <c r="I364" s="7">
        <v>0</v>
      </c>
      <c r="J364" s="41">
        <v>85.45</v>
      </c>
      <c r="K364" s="42"/>
      <c r="L364" s="7">
        <v>0</v>
      </c>
      <c r="M364" s="35"/>
      <c r="N364" s="7">
        <v>-0.21</v>
      </c>
      <c r="O364" s="7">
        <v>85.24</v>
      </c>
      <c r="P364" s="29"/>
      <c r="Q364" s="29">
        <f t="shared" si="7"/>
        <v>85.24</v>
      </c>
    </row>
    <row r="365" spans="1:17" x14ac:dyDescent="0.3">
      <c r="A365" s="43" t="s">
        <v>466</v>
      </c>
      <c r="B365" s="40"/>
      <c r="C365" s="21" t="s">
        <v>470</v>
      </c>
      <c r="D365" s="21" t="s">
        <v>84</v>
      </c>
      <c r="E365" s="22" t="s">
        <v>15</v>
      </c>
      <c r="F365" s="4">
        <v>43.71</v>
      </c>
      <c r="G365" s="4">
        <v>0</v>
      </c>
      <c r="H365" s="4">
        <v>0</v>
      </c>
      <c r="I365" s="4">
        <v>0</v>
      </c>
      <c r="J365" s="44">
        <v>43.71</v>
      </c>
      <c r="K365" s="42"/>
      <c r="L365" s="4">
        <v>0</v>
      </c>
      <c r="M365" s="34"/>
      <c r="N365" s="4">
        <v>-0.11</v>
      </c>
      <c r="O365" s="4">
        <v>43.6</v>
      </c>
      <c r="P365" s="27"/>
      <c r="Q365" s="27">
        <f t="shared" si="7"/>
        <v>43.6</v>
      </c>
    </row>
    <row r="366" spans="1:17" x14ac:dyDescent="0.3">
      <c r="A366" s="39" t="s">
        <v>466</v>
      </c>
      <c r="B366" s="40"/>
      <c r="C366" s="23" t="s">
        <v>471</v>
      </c>
      <c r="D366" s="23" t="s">
        <v>84</v>
      </c>
      <c r="E366" s="24" t="s">
        <v>15</v>
      </c>
      <c r="F366" s="7">
        <v>16849.400000000001</v>
      </c>
      <c r="G366" s="7">
        <v>0</v>
      </c>
      <c r="H366" s="7">
        <v>0</v>
      </c>
      <c r="I366" s="7">
        <v>0</v>
      </c>
      <c r="J366" s="41">
        <v>16849.400000000001</v>
      </c>
      <c r="K366" s="42"/>
      <c r="L366" s="7">
        <v>0</v>
      </c>
      <c r="M366" s="35"/>
      <c r="N366" s="7">
        <v>-42.12</v>
      </c>
      <c r="O366" s="7">
        <v>16807.28</v>
      </c>
      <c r="P366" s="29"/>
      <c r="Q366" s="29">
        <f t="shared" si="7"/>
        <v>16807.28</v>
      </c>
    </row>
    <row r="367" spans="1:17" x14ac:dyDescent="0.3">
      <c r="A367" s="43" t="s">
        <v>466</v>
      </c>
      <c r="B367" s="40"/>
      <c r="C367" s="21" t="s">
        <v>472</v>
      </c>
      <c r="D367" s="21" t="s">
        <v>84</v>
      </c>
      <c r="E367" s="22" t="s">
        <v>15</v>
      </c>
      <c r="F367" s="4">
        <v>489.86</v>
      </c>
      <c r="G367" s="4">
        <v>0</v>
      </c>
      <c r="H367" s="4">
        <v>0</v>
      </c>
      <c r="I367" s="4">
        <v>0</v>
      </c>
      <c r="J367" s="44">
        <v>489.86</v>
      </c>
      <c r="K367" s="42"/>
      <c r="L367" s="4">
        <v>0</v>
      </c>
      <c r="M367" s="34"/>
      <c r="N367" s="4">
        <v>-1.22</v>
      </c>
      <c r="O367" s="4">
        <v>488.64</v>
      </c>
      <c r="P367" s="27"/>
      <c r="Q367" s="27">
        <f t="shared" si="7"/>
        <v>488.64</v>
      </c>
    </row>
    <row r="368" spans="1:17" x14ac:dyDescent="0.3">
      <c r="A368" s="39" t="s">
        <v>473</v>
      </c>
      <c r="B368" s="40"/>
      <c r="C368" s="23" t="s">
        <v>474</v>
      </c>
      <c r="D368" s="23" t="s">
        <v>84</v>
      </c>
      <c r="E368" s="24" t="s">
        <v>20</v>
      </c>
      <c r="F368" s="7">
        <v>33786.519999999997</v>
      </c>
      <c r="G368" s="7">
        <v>0</v>
      </c>
      <c r="H368" s="7">
        <v>0</v>
      </c>
      <c r="I368" s="7">
        <v>0</v>
      </c>
      <c r="J368" s="41">
        <v>33786.519999999997</v>
      </c>
      <c r="K368" s="42"/>
      <c r="L368" s="7">
        <v>0</v>
      </c>
      <c r="M368" s="35"/>
      <c r="N368" s="7">
        <v>-84.47</v>
      </c>
      <c r="O368" s="7">
        <v>33702.050000000003</v>
      </c>
      <c r="P368" s="29"/>
      <c r="Q368" s="29">
        <f t="shared" si="7"/>
        <v>33702.050000000003</v>
      </c>
    </row>
    <row r="369" spans="1:17" x14ac:dyDescent="0.3">
      <c r="A369" s="43" t="s">
        <v>473</v>
      </c>
      <c r="B369" s="40"/>
      <c r="C369" s="21" t="s">
        <v>475</v>
      </c>
      <c r="D369" s="21" t="s">
        <v>84</v>
      </c>
      <c r="E369" s="22" t="s">
        <v>20</v>
      </c>
      <c r="F369" s="4">
        <v>8289.34</v>
      </c>
      <c r="G369" s="4">
        <v>0</v>
      </c>
      <c r="H369" s="4">
        <v>0</v>
      </c>
      <c r="I369" s="4">
        <v>0</v>
      </c>
      <c r="J369" s="44">
        <v>8289.34</v>
      </c>
      <c r="K369" s="42"/>
      <c r="L369" s="4">
        <v>0</v>
      </c>
      <c r="M369" s="34"/>
      <c r="N369" s="4">
        <v>-20.72</v>
      </c>
      <c r="O369" s="4">
        <v>8268.6200000000008</v>
      </c>
      <c r="P369" s="27"/>
      <c r="Q369" s="27">
        <f t="shared" si="7"/>
        <v>8268.6200000000008</v>
      </c>
    </row>
    <row r="370" spans="1:17" x14ac:dyDescent="0.3">
      <c r="A370" s="39" t="s">
        <v>473</v>
      </c>
      <c r="B370" s="40"/>
      <c r="C370" s="23" t="s">
        <v>476</v>
      </c>
      <c r="D370" s="23" t="s">
        <v>84</v>
      </c>
      <c r="E370" s="24" t="s">
        <v>20</v>
      </c>
      <c r="F370" s="7">
        <v>5963.45</v>
      </c>
      <c r="G370" s="7">
        <v>0</v>
      </c>
      <c r="H370" s="7">
        <v>0</v>
      </c>
      <c r="I370" s="7">
        <v>0</v>
      </c>
      <c r="J370" s="41">
        <v>5963.45</v>
      </c>
      <c r="K370" s="42"/>
      <c r="L370" s="7">
        <v>0</v>
      </c>
      <c r="M370" s="35"/>
      <c r="N370" s="7">
        <v>-14.91</v>
      </c>
      <c r="O370" s="7">
        <v>5948.54</v>
      </c>
      <c r="P370" s="29"/>
      <c r="Q370" s="29">
        <f t="shared" si="7"/>
        <v>5948.54</v>
      </c>
    </row>
    <row r="371" spans="1:17" x14ac:dyDescent="0.3">
      <c r="A371" s="43" t="s">
        <v>473</v>
      </c>
      <c r="B371" s="40"/>
      <c r="C371" s="21" t="s">
        <v>477</v>
      </c>
      <c r="D371" s="21" t="s">
        <v>84</v>
      </c>
      <c r="E371" s="22" t="s">
        <v>20</v>
      </c>
      <c r="F371" s="4">
        <v>2310.0500000000002</v>
      </c>
      <c r="G371" s="4">
        <v>0</v>
      </c>
      <c r="H371" s="4">
        <v>0</v>
      </c>
      <c r="I371" s="4">
        <v>0</v>
      </c>
      <c r="J371" s="44">
        <v>2310.0500000000002</v>
      </c>
      <c r="K371" s="42"/>
      <c r="L371" s="4">
        <v>0</v>
      </c>
      <c r="M371" s="34"/>
      <c r="N371" s="4">
        <v>-5.78</v>
      </c>
      <c r="O371" s="4">
        <v>2304.27</v>
      </c>
      <c r="P371" s="27"/>
      <c r="Q371" s="27">
        <f t="shared" si="7"/>
        <v>2304.27</v>
      </c>
    </row>
    <row r="372" spans="1:17" x14ac:dyDescent="0.3">
      <c r="A372" s="39" t="s">
        <v>473</v>
      </c>
      <c r="B372" s="40"/>
      <c r="C372" s="23" t="s">
        <v>478</v>
      </c>
      <c r="D372" s="23" t="s">
        <v>84</v>
      </c>
      <c r="E372" s="24" t="s">
        <v>20</v>
      </c>
      <c r="F372" s="7">
        <v>953.75</v>
      </c>
      <c r="G372" s="7">
        <v>0</v>
      </c>
      <c r="H372" s="7">
        <v>0</v>
      </c>
      <c r="I372" s="7">
        <v>0</v>
      </c>
      <c r="J372" s="41">
        <v>953.75</v>
      </c>
      <c r="K372" s="42"/>
      <c r="L372" s="7">
        <v>0</v>
      </c>
      <c r="M372" s="35"/>
      <c r="N372" s="7">
        <v>-2.38</v>
      </c>
      <c r="O372" s="7">
        <v>951.37</v>
      </c>
      <c r="P372" s="29"/>
      <c r="Q372" s="29">
        <f t="shared" si="7"/>
        <v>951.37</v>
      </c>
    </row>
    <row r="373" spans="1:17" x14ac:dyDescent="0.3">
      <c r="A373" s="43" t="s">
        <v>95</v>
      </c>
      <c r="B373" s="40"/>
      <c r="C373" s="21" t="s">
        <v>479</v>
      </c>
      <c r="D373" s="21" t="s">
        <v>18</v>
      </c>
      <c r="E373" s="22" t="s">
        <v>20</v>
      </c>
      <c r="F373" s="4">
        <v>2101.89</v>
      </c>
      <c r="G373" s="4">
        <v>0</v>
      </c>
      <c r="H373" s="4">
        <v>0</v>
      </c>
      <c r="I373" s="4">
        <v>0</v>
      </c>
      <c r="J373" s="44">
        <v>2101.89</v>
      </c>
      <c r="K373" s="42"/>
      <c r="L373" s="4">
        <v>0</v>
      </c>
      <c r="M373" s="34"/>
      <c r="N373" s="4">
        <v>-5.25</v>
      </c>
      <c r="O373" s="4">
        <v>2096.64</v>
      </c>
      <c r="P373" s="27"/>
      <c r="Q373" s="27">
        <f t="shared" si="7"/>
        <v>2096.64</v>
      </c>
    </row>
    <row r="374" spans="1:17" x14ac:dyDescent="0.3">
      <c r="A374" s="39" t="s">
        <v>473</v>
      </c>
      <c r="B374" s="40"/>
      <c r="C374" s="23" t="s">
        <v>480</v>
      </c>
      <c r="D374" s="23" t="s">
        <v>84</v>
      </c>
      <c r="E374" s="24" t="s">
        <v>20</v>
      </c>
      <c r="F374" s="7">
        <v>4764.57</v>
      </c>
      <c r="G374" s="7">
        <v>0</v>
      </c>
      <c r="H374" s="7">
        <v>0</v>
      </c>
      <c r="I374" s="7">
        <v>0</v>
      </c>
      <c r="J374" s="41">
        <v>4764.57</v>
      </c>
      <c r="K374" s="42"/>
      <c r="L374" s="7">
        <v>0</v>
      </c>
      <c r="M374" s="35"/>
      <c r="N374" s="7">
        <v>-11.91</v>
      </c>
      <c r="O374" s="7">
        <v>4752.66</v>
      </c>
      <c r="P374" s="29"/>
      <c r="Q374" s="29">
        <f t="shared" si="7"/>
        <v>4752.66</v>
      </c>
    </row>
    <row r="375" spans="1:17" x14ac:dyDescent="0.3">
      <c r="A375" s="43" t="s">
        <v>473</v>
      </c>
      <c r="B375" s="40"/>
      <c r="C375" s="21" t="s">
        <v>481</v>
      </c>
      <c r="D375" s="21" t="s">
        <v>84</v>
      </c>
      <c r="E375" s="22" t="s">
        <v>20</v>
      </c>
      <c r="F375" s="4">
        <v>941.38</v>
      </c>
      <c r="G375" s="4">
        <v>0</v>
      </c>
      <c r="H375" s="4">
        <v>0</v>
      </c>
      <c r="I375" s="4">
        <v>0</v>
      </c>
      <c r="J375" s="44">
        <v>941.38</v>
      </c>
      <c r="K375" s="42"/>
      <c r="L375" s="4">
        <v>0</v>
      </c>
      <c r="M375" s="34"/>
      <c r="N375" s="4">
        <v>-2.35</v>
      </c>
      <c r="O375" s="4">
        <v>939.03</v>
      </c>
      <c r="P375" s="27"/>
      <c r="Q375" s="27">
        <f t="shared" si="7"/>
        <v>939.03</v>
      </c>
    </row>
    <row r="376" spans="1:17" x14ac:dyDescent="0.3">
      <c r="A376" s="39" t="s">
        <v>473</v>
      </c>
      <c r="B376" s="40"/>
      <c r="C376" s="23" t="s">
        <v>482</v>
      </c>
      <c r="D376" s="23" t="s">
        <v>84</v>
      </c>
      <c r="E376" s="24" t="s">
        <v>20</v>
      </c>
      <c r="F376" s="7">
        <v>15074.97</v>
      </c>
      <c r="G376" s="7">
        <v>0</v>
      </c>
      <c r="H376" s="7">
        <v>0</v>
      </c>
      <c r="I376" s="7">
        <v>0</v>
      </c>
      <c r="J376" s="41">
        <v>15074.97</v>
      </c>
      <c r="K376" s="42"/>
      <c r="L376" s="7">
        <v>0</v>
      </c>
      <c r="M376" s="35"/>
      <c r="N376" s="7">
        <v>-37.69</v>
      </c>
      <c r="O376" s="7">
        <v>15037.28</v>
      </c>
      <c r="P376" s="29"/>
      <c r="Q376" s="29">
        <f t="shared" si="7"/>
        <v>15037.28</v>
      </c>
    </row>
    <row r="377" spans="1:17" x14ac:dyDescent="0.3">
      <c r="A377" s="43" t="s">
        <v>483</v>
      </c>
      <c r="B377" s="40"/>
      <c r="C377" s="21" t="s">
        <v>484</v>
      </c>
      <c r="D377" s="21" t="s">
        <v>84</v>
      </c>
      <c r="E377" s="22" t="s">
        <v>15</v>
      </c>
      <c r="F377" s="4">
        <v>5944.14</v>
      </c>
      <c r="G377" s="4">
        <v>0</v>
      </c>
      <c r="H377" s="4">
        <v>0</v>
      </c>
      <c r="I377" s="4">
        <v>0</v>
      </c>
      <c r="J377" s="44">
        <v>5944.14</v>
      </c>
      <c r="K377" s="42"/>
      <c r="L377" s="4">
        <v>0</v>
      </c>
      <c r="M377" s="34"/>
      <c r="N377" s="4">
        <v>-14.86</v>
      </c>
      <c r="O377" s="4">
        <v>5929.28</v>
      </c>
      <c r="P377" s="27"/>
      <c r="Q377" s="27">
        <f t="shared" si="7"/>
        <v>5929.28</v>
      </c>
    </row>
    <row r="378" spans="1:17" x14ac:dyDescent="0.3">
      <c r="A378" s="39" t="s">
        <v>483</v>
      </c>
      <c r="B378" s="40"/>
      <c r="C378" s="23" t="s">
        <v>485</v>
      </c>
      <c r="D378" s="23" t="s">
        <v>84</v>
      </c>
      <c r="E378" s="24" t="s">
        <v>15</v>
      </c>
      <c r="F378" s="7">
        <v>3263.29</v>
      </c>
      <c r="G378" s="7">
        <v>0</v>
      </c>
      <c r="H378" s="7">
        <v>0</v>
      </c>
      <c r="I378" s="7">
        <v>0</v>
      </c>
      <c r="J378" s="41">
        <v>3263.29</v>
      </c>
      <c r="K378" s="42"/>
      <c r="L378" s="7">
        <v>0</v>
      </c>
      <c r="M378" s="35"/>
      <c r="N378" s="7">
        <v>-8.16</v>
      </c>
      <c r="O378" s="7">
        <v>3255.13</v>
      </c>
      <c r="P378" s="29"/>
      <c r="Q378" s="29">
        <f t="shared" si="7"/>
        <v>3255.13</v>
      </c>
    </row>
    <row r="379" spans="1:17" x14ac:dyDescent="0.3">
      <c r="A379" s="43" t="s">
        <v>486</v>
      </c>
      <c r="B379" s="40"/>
      <c r="C379" s="21" t="s">
        <v>487</v>
      </c>
      <c r="D379" s="21" t="s">
        <v>18</v>
      </c>
      <c r="E379" s="22" t="s">
        <v>15</v>
      </c>
      <c r="F379" s="4">
        <v>2244.9</v>
      </c>
      <c r="G379" s="4">
        <v>0</v>
      </c>
      <c r="H379" s="4">
        <v>0</v>
      </c>
      <c r="I379" s="4">
        <v>0</v>
      </c>
      <c r="J379" s="44">
        <v>2244.9</v>
      </c>
      <c r="K379" s="42"/>
      <c r="L379" s="4">
        <v>0</v>
      </c>
      <c r="M379" s="34"/>
      <c r="N379" s="4">
        <v>-5.61</v>
      </c>
      <c r="O379" s="4">
        <v>2239.29</v>
      </c>
      <c r="P379" s="27"/>
      <c r="Q379" s="27">
        <f t="shared" si="7"/>
        <v>2239.29</v>
      </c>
    </row>
    <row r="380" spans="1:17" x14ac:dyDescent="0.3">
      <c r="A380" s="39" t="s">
        <v>488</v>
      </c>
      <c r="B380" s="40"/>
      <c r="C380" s="23" t="s">
        <v>489</v>
      </c>
      <c r="D380" s="23" t="s">
        <v>84</v>
      </c>
      <c r="E380" s="24" t="s">
        <v>15</v>
      </c>
      <c r="F380" s="7">
        <v>4.05</v>
      </c>
      <c r="G380" s="7">
        <v>0</v>
      </c>
      <c r="H380" s="7">
        <v>0</v>
      </c>
      <c r="I380" s="7">
        <v>0</v>
      </c>
      <c r="J380" s="41">
        <v>4.05</v>
      </c>
      <c r="K380" s="42"/>
      <c r="L380" s="7">
        <v>0</v>
      </c>
      <c r="M380" s="35"/>
      <c r="N380" s="7">
        <v>-0.01</v>
      </c>
      <c r="O380" s="7">
        <v>4.04</v>
      </c>
      <c r="P380" s="29"/>
      <c r="Q380" s="29">
        <f t="shared" si="7"/>
        <v>4.04</v>
      </c>
    </row>
    <row r="381" spans="1:17" x14ac:dyDescent="0.3">
      <c r="A381" s="43" t="s">
        <v>490</v>
      </c>
      <c r="B381" s="40"/>
      <c r="C381" s="21" t="s">
        <v>491</v>
      </c>
      <c r="D381" s="21" t="s">
        <v>84</v>
      </c>
      <c r="E381" s="22" t="s">
        <v>20</v>
      </c>
      <c r="F381" s="4">
        <v>2890.06</v>
      </c>
      <c r="G381" s="4">
        <v>0</v>
      </c>
      <c r="H381" s="4">
        <v>0</v>
      </c>
      <c r="I381" s="4">
        <v>0</v>
      </c>
      <c r="J381" s="44">
        <v>2890.06</v>
      </c>
      <c r="K381" s="42"/>
      <c r="L381" s="4">
        <v>0</v>
      </c>
      <c r="M381" s="34"/>
      <c r="N381" s="4">
        <v>-7.23</v>
      </c>
      <c r="O381" s="4">
        <v>2882.83</v>
      </c>
      <c r="P381" s="27"/>
      <c r="Q381" s="27">
        <f t="shared" si="7"/>
        <v>2882.83</v>
      </c>
    </row>
    <row r="382" spans="1:17" x14ac:dyDescent="0.3">
      <c r="A382" s="39" t="s">
        <v>490</v>
      </c>
      <c r="B382" s="40"/>
      <c r="C382" s="23" t="s">
        <v>492</v>
      </c>
      <c r="D382" s="23" t="s">
        <v>84</v>
      </c>
      <c r="E382" s="24" t="s">
        <v>20</v>
      </c>
      <c r="F382" s="7">
        <v>1725.46</v>
      </c>
      <c r="G382" s="7">
        <v>0</v>
      </c>
      <c r="H382" s="7">
        <v>0</v>
      </c>
      <c r="I382" s="7">
        <v>0</v>
      </c>
      <c r="J382" s="41">
        <v>1725.46</v>
      </c>
      <c r="K382" s="42"/>
      <c r="L382" s="7">
        <v>0</v>
      </c>
      <c r="M382" s="35"/>
      <c r="N382" s="7">
        <v>-4.3099999999999996</v>
      </c>
      <c r="O382" s="7">
        <v>1721.15</v>
      </c>
      <c r="P382" s="29"/>
      <c r="Q382" s="29">
        <f t="shared" si="7"/>
        <v>1721.15</v>
      </c>
    </row>
    <row r="383" spans="1:17" x14ac:dyDescent="0.3">
      <c r="A383" s="43" t="s">
        <v>493</v>
      </c>
      <c r="B383" s="40"/>
      <c r="C383" s="21" t="s">
        <v>494</v>
      </c>
      <c r="D383" s="21" t="s">
        <v>84</v>
      </c>
      <c r="E383" s="22" t="s">
        <v>15</v>
      </c>
      <c r="F383" s="4">
        <v>9577592.4800000004</v>
      </c>
      <c r="G383" s="4">
        <v>0</v>
      </c>
      <c r="H383" s="4">
        <v>0</v>
      </c>
      <c r="I383" s="4">
        <v>0</v>
      </c>
      <c r="J383" s="44">
        <v>9577592.4800000004</v>
      </c>
      <c r="K383" s="42"/>
      <c r="L383" s="4">
        <v>-223073.99</v>
      </c>
      <c r="M383" s="34"/>
      <c r="N383" s="4">
        <v>-23943.99</v>
      </c>
      <c r="O383" s="4">
        <v>9330574.5</v>
      </c>
      <c r="P383" s="27"/>
      <c r="Q383" s="27">
        <f t="shared" si="7"/>
        <v>9330574.5</v>
      </c>
    </row>
    <row r="384" spans="1:17" x14ac:dyDescent="0.3">
      <c r="A384" s="39" t="s">
        <v>493</v>
      </c>
      <c r="B384" s="40"/>
      <c r="C384" s="23" t="s">
        <v>495</v>
      </c>
      <c r="D384" s="23" t="s">
        <v>84</v>
      </c>
      <c r="E384" s="24" t="s">
        <v>15</v>
      </c>
      <c r="F384" s="7">
        <v>37433.379999999997</v>
      </c>
      <c r="G384" s="7">
        <v>0</v>
      </c>
      <c r="H384" s="7">
        <v>0</v>
      </c>
      <c r="I384" s="7">
        <v>0</v>
      </c>
      <c r="J384" s="41">
        <v>37433.379999999997</v>
      </c>
      <c r="K384" s="42"/>
      <c r="L384" s="7">
        <v>0</v>
      </c>
      <c r="M384" s="35"/>
      <c r="N384" s="7">
        <v>-93.58</v>
      </c>
      <c r="O384" s="7">
        <v>37339.800000000003</v>
      </c>
      <c r="P384" s="29"/>
      <c r="Q384" s="29">
        <f t="shared" si="7"/>
        <v>37339.800000000003</v>
      </c>
    </row>
    <row r="385" spans="1:17" x14ac:dyDescent="0.3">
      <c r="A385" s="43" t="s">
        <v>496</v>
      </c>
      <c r="B385" s="40"/>
      <c r="C385" s="21" t="s">
        <v>497</v>
      </c>
      <c r="D385" s="21" t="s">
        <v>84</v>
      </c>
      <c r="E385" s="22" t="s">
        <v>15</v>
      </c>
      <c r="F385" s="4">
        <v>6263690.5</v>
      </c>
      <c r="G385" s="4">
        <v>0</v>
      </c>
      <c r="H385" s="4">
        <v>0</v>
      </c>
      <c r="I385" s="4">
        <v>0</v>
      </c>
      <c r="J385" s="44">
        <v>6263690.5</v>
      </c>
      <c r="K385" s="42"/>
      <c r="L385" s="4">
        <v>-145888.22</v>
      </c>
      <c r="M385" s="34"/>
      <c r="N385" s="4">
        <v>-15659.23</v>
      </c>
      <c r="O385" s="4">
        <v>6102143.0499999998</v>
      </c>
      <c r="P385" s="27"/>
      <c r="Q385" s="27">
        <f t="shared" si="7"/>
        <v>6102143.0499999998</v>
      </c>
    </row>
    <row r="386" spans="1:17" x14ac:dyDescent="0.3">
      <c r="A386" s="39" t="s">
        <v>496</v>
      </c>
      <c r="B386" s="40"/>
      <c r="C386" s="23" t="s">
        <v>498</v>
      </c>
      <c r="D386" s="23" t="s">
        <v>84</v>
      </c>
      <c r="E386" s="24" t="s">
        <v>15</v>
      </c>
      <c r="F386" s="7">
        <v>64077.74</v>
      </c>
      <c r="G386" s="7">
        <v>0</v>
      </c>
      <c r="H386" s="7">
        <v>0</v>
      </c>
      <c r="I386" s="7">
        <v>0</v>
      </c>
      <c r="J386" s="41">
        <v>64077.74</v>
      </c>
      <c r="K386" s="42"/>
      <c r="L386" s="7">
        <v>0</v>
      </c>
      <c r="M386" s="35"/>
      <c r="N386" s="7">
        <v>-160.19</v>
      </c>
      <c r="O386" s="7">
        <v>63917.55</v>
      </c>
      <c r="P386" s="29"/>
      <c r="Q386" s="29">
        <f t="shared" si="7"/>
        <v>63917.55</v>
      </c>
    </row>
    <row r="387" spans="1:17" x14ac:dyDescent="0.3">
      <c r="A387" s="43" t="s">
        <v>496</v>
      </c>
      <c r="B387" s="40"/>
      <c r="C387" s="21" t="s">
        <v>499</v>
      </c>
      <c r="D387" s="21" t="s">
        <v>84</v>
      </c>
      <c r="E387" s="22" t="s">
        <v>15</v>
      </c>
      <c r="F387" s="4">
        <v>0.97</v>
      </c>
      <c r="G387" s="4">
        <v>0</v>
      </c>
      <c r="H387" s="4">
        <v>0</v>
      </c>
      <c r="I387" s="4">
        <v>0</v>
      </c>
      <c r="J387" s="44">
        <v>0.97</v>
      </c>
      <c r="K387" s="42"/>
      <c r="L387" s="4">
        <v>0</v>
      </c>
      <c r="M387" s="34"/>
      <c r="N387" s="4">
        <v>0</v>
      </c>
      <c r="O387" s="4">
        <v>0.97</v>
      </c>
      <c r="P387" s="27"/>
      <c r="Q387" s="27">
        <f t="shared" si="7"/>
        <v>0.97</v>
      </c>
    </row>
    <row r="388" spans="1:17" x14ac:dyDescent="0.3">
      <c r="A388" s="39" t="s">
        <v>500</v>
      </c>
      <c r="B388" s="40"/>
      <c r="C388" s="23" t="s">
        <v>501</v>
      </c>
      <c r="D388" s="23" t="s">
        <v>84</v>
      </c>
      <c r="E388" s="24" t="s">
        <v>15</v>
      </c>
      <c r="F388" s="7">
        <v>3893833.7</v>
      </c>
      <c r="G388" s="7">
        <v>0</v>
      </c>
      <c r="H388" s="7">
        <v>0</v>
      </c>
      <c r="I388" s="7">
        <v>0</v>
      </c>
      <c r="J388" s="41">
        <v>3893833.7</v>
      </c>
      <c r="K388" s="42"/>
      <c r="L388" s="7">
        <v>-90632.27</v>
      </c>
      <c r="M388" s="33" t="s">
        <v>684</v>
      </c>
      <c r="N388" s="7">
        <v>-9734.58</v>
      </c>
      <c r="O388" s="7">
        <v>3793466.85</v>
      </c>
      <c r="P388" s="29">
        <f>-'Apportionment Adjustment Detail'!H74</f>
        <v>40396.29</v>
      </c>
      <c r="Q388" s="29">
        <f t="shared" si="7"/>
        <v>3833863.14</v>
      </c>
    </row>
    <row r="389" spans="1:17" x14ac:dyDescent="0.3">
      <c r="A389" s="43" t="s">
        <v>500</v>
      </c>
      <c r="B389" s="40"/>
      <c r="C389" s="21" t="s">
        <v>502</v>
      </c>
      <c r="D389" s="21" t="s">
        <v>84</v>
      </c>
      <c r="E389" s="22" t="s">
        <v>15</v>
      </c>
      <c r="F389" s="4">
        <v>2907794.97</v>
      </c>
      <c r="G389" s="4">
        <v>0</v>
      </c>
      <c r="H389" s="4">
        <v>0</v>
      </c>
      <c r="I389" s="4">
        <v>0</v>
      </c>
      <c r="J389" s="44">
        <v>2907794.97</v>
      </c>
      <c r="K389" s="42"/>
      <c r="L389" s="4">
        <v>-67681.47</v>
      </c>
      <c r="M389" s="34"/>
      <c r="N389" s="4">
        <v>-7269.49</v>
      </c>
      <c r="O389" s="4">
        <v>2832844.01</v>
      </c>
      <c r="P389" s="27"/>
      <c r="Q389" s="27">
        <f t="shared" si="7"/>
        <v>2832844.01</v>
      </c>
    </row>
    <row r="390" spans="1:17" x14ac:dyDescent="0.3">
      <c r="A390" s="39" t="s">
        <v>500</v>
      </c>
      <c r="B390" s="40"/>
      <c r="C390" s="23" t="s">
        <v>503</v>
      </c>
      <c r="D390" s="23" t="s">
        <v>84</v>
      </c>
      <c r="E390" s="24" t="s">
        <v>15</v>
      </c>
      <c r="F390" s="7">
        <v>154.24</v>
      </c>
      <c r="G390" s="7">
        <v>0</v>
      </c>
      <c r="H390" s="7">
        <v>0</v>
      </c>
      <c r="I390" s="7">
        <v>0</v>
      </c>
      <c r="J390" s="41">
        <v>154.24</v>
      </c>
      <c r="K390" s="42"/>
      <c r="L390" s="7">
        <v>-3.59</v>
      </c>
      <c r="M390" s="35"/>
      <c r="N390" s="7">
        <v>-0.39</v>
      </c>
      <c r="O390" s="7">
        <v>150.26</v>
      </c>
      <c r="P390" s="29"/>
      <c r="Q390" s="29">
        <f t="shared" si="7"/>
        <v>150.26</v>
      </c>
    </row>
    <row r="391" spans="1:17" x14ac:dyDescent="0.3">
      <c r="A391" s="43" t="s">
        <v>504</v>
      </c>
      <c r="B391" s="40"/>
      <c r="C391" s="21" t="s">
        <v>505</v>
      </c>
      <c r="D391" s="21" t="s">
        <v>84</v>
      </c>
      <c r="E391" s="22" t="s">
        <v>15</v>
      </c>
      <c r="F391" s="4">
        <v>299146.58</v>
      </c>
      <c r="G391" s="4">
        <v>0</v>
      </c>
      <c r="H391" s="4">
        <v>0</v>
      </c>
      <c r="I391" s="4">
        <v>0</v>
      </c>
      <c r="J391" s="44">
        <v>299146.58</v>
      </c>
      <c r="K391" s="42"/>
      <c r="L391" s="4">
        <v>0</v>
      </c>
      <c r="M391" s="34"/>
      <c r="N391" s="4">
        <v>-747.87</v>
      </c>
      <c r="O391" s="4">
        <v>298398.71000000002</v>
      </c>
      <c r="P391" s="27"/>
      <c r="Q391" s="27">
        <f t="shared" ref="Q391:Q454" si="8">O391+P391</f>
        <v>298398.71000000002</v>
      </c>
    </row>
    <row r="392" spans="1:17" x14ac:dyDescent="0.3">
      <c r="A392" s="39" t="s">
        <v>504</v>
      </c>
      <c r="B392" s="40"/>
      <c r="C392" s="23" t="s">
        <v>506</v>
      </c>
      <c r="D392" s="23" t="s">
        <v>84</v>
      </c>
      <c r="E392" s="24" t="s">
        <v>15</v>
      </c>
      <c r="F392" s="7">
        <v>35702.639999999999</v>
      </c>
      <c r="G392" s="7">
        <v>0</v>
      </c>
      <c r="H392" s="7">
        <v>0</v>
      </c>
      <c r="I392" s="7">
        <v>0</v>
      </c>
      <c r="J392" s="41">
        <v>35702.639999999999</v>
      </c>
      <c r="K392" s="42"/>
      <c r="L392" s="7">
        <v>0</v>
      </c>
      <c r="M392" s="35"/>
      <c r="N392" s="7">
        <v>-89.26</v>
      </c>
      <c r="O392" s="7">
        <v>35613.379999999997</v>
      </c>
      <c r="P392" s="29"/>
      <c r="Q392" s="29">
        <f t="shared" si="8"/>
        <v>35613.379999999997</v>
      </c>
    </row>
    <row r="393" spans="1:17" x14ac:dyDescent="0.3">
      <c r="A393" s="43" t="s">
        <v>504</v>
      </c>
      <c r="B393" s="40"/>
      <c r="C393" s="21" t="s">
        <v>507</v>
      </c>
      <c r="D393" s="21" t="s">
        <v>84</v>
      </c>
      <c r="E393" s="22" t="s">
        <v>15</v>
      </c>
      <c r="F393" s="4">
        <v>20.34</v>
      </c>
      <c r="G393" s="4">
        <v>0</v>
      </c>
      <c r="H393" s="4">
        <v>0</v>
      </c>
      <c r="I393" s="4">
        <v>0</v>
      </c>
      <c r="J393" s="44">
        <v>20.34</v>
      </c>
      <c r="K393" s="42"/>
      <c r="L393" s="4">
        <v>0</v>
      </c>
      <c r="M393" s="34"/>
      <c r="N393" s="4">
        <v>-0.05</v>
      </c>
      <c r="O393" s="4">
        <v>20.29</v>
      </c>
      <c r="P393" s="27"/>
      <c r="Q393" s="27">
        <f t="shared" si="8"/>
        <v>20.29</v>
      </c>
    </row>
    <row r="394" spans="1:17" x14ac:dyDescent="0.3">
      <c r="A394" s="39" t="s">
        <v>504</v>
      </c>
      <c r="B394" s="40"/>
      <c r="C394" s="23" t="s">
        <v>508</v>
      </c>
      <c r="D394" s="23" t="s">
        <v>84</v>
      </c>
      <c r="E394" s="24" t="s">
        <v>15</v>
      </c>
      <c r="F394" s="7">
        <v>92.73</v>
      </c>
      <c r="G394" s="7">
        <v>0</v>
      </c>
      <c r="H394" s="7">
        <v>0</v>
      </c>
      <c r="I394" s="7">
        <v>0</v>
      </c>
      <c r="J394" s="41">
        <v>92.73</v>
      </c>
      <c r="K394" s="42"/>
      <c r="L394" s="7">
        <v>0</v>
      </c>
      <c r="M394" s="35"/>
      <c r="N394" s="7">
        <v>-0.23</v>
      </c>
      <c r="O394" s="7">
        <v>92.5</v>
      </c>
      <c r="P394" s="29"/>
      <c r="Q394" s="29">
        <f t="shared" si="8"/>
        <v>92.5</v>
      </c>
    </row>
    <row r="395" spans="1:17" x14ac:dyDescent="0.3">
      <c r="A395" s="43" t="s">
        <v>504</v>
      </c>
      <c r="B395" s="40"/>
      <c r="C395" s="21" t="s">
        <v>509</v>
      </c>
      <c r="D395" s="21" t="s">
        <v>84</v>
      </c>
      <c r="E395" s="22" t="s">
        <v>15</v>
      </c>
      <c r="F395" s="4">
        <v>1312.37</v>
      </c>
      <c r="G395" s="4">
        <v>0</v>
      </c>
      <c r="H395" s="4">
        <v>0</v>
      </c>
      <c r="I395" s="4">
        <v>0</v>
      </c>
      <c r="J395" s="44">
        <v>1312.37</v>
      </c>
      <c r="K395" s="42"/>
      <c r="L395" s="4">
        <v>0</v>
      </c>
      <c r="M395" s="34"/>
      <c r="N395" s="4">
        <v>-3.28</v>
      </c>
      <c r="O395" s="4">
        <v>1309.0899999999999</v>
      </c>
      <c r="P395" s="27"/>
      <c r="Q395" s="27">
        <f t="shared" si="8"/>
        <v>1309.0899999999999</v>
      </c>
    </row>
    <row r="396" spans="1:17" x14ac:dyDescent="0.3">
      <c r="A396" s="39" t="s">
        <v>504</v>
      </c>
      <c r="B396" s="40"/>
      <c r="C396" s="23" t="s">
        <v>510</v>
      </c>
      <c r="D396" s="23" t="s">
        <v>84</v>
      </c>
      <c r="E396" s="24" t="s">
        <v>15</v>
      </c>
      <c r="F396" s="7">
        <v>6574.48</v>
      </c>
      <c r="G396" s="7">
        <v>0</v>
      </c>
      <c r="H396" s="7">
        <v>0</v>
      </c>
      <c r="I396" s="7">
        <v>0</v>
      </c>
      <c r="J396" s="41">
        <v>6574.48</v>
      </c>
      <c r="K396" s="42"/>
      <c r="L396" s="7">
        <v>0</v>
      </c>
      <c r="M396" s="35"/>
      <c r="N396" s="7">
        <v>-16.440000000000001</v>
      </c>
      <c r="O396" s="7">
        <v>6558.04</v>
      </c>
      <c r="P396" s="29"/>
      <c r="Q396" s="29">
        <f t="shared" si="8"/>
        <v>6558.04</v>
      </c>
    </row>
    <row r="397" spans="1:17" x14ac:dyDescent="0.3">
      <c r="A397" s="43" t="s">
        <v>504</v>
      </c>
      <c r="B397" s="40"/>
      <c r="C397" s="21" t="s">
        <v>511</v>
      </c>
      <c r="D397" s="21" t="s">
        <v>84</v>
      </c>
      <c r="E397" s="22" t="s">
        <v>15</v>
      </c>
      <c r="F397" s="4">
        <v>183.94</v>
      </c>
      <c r="G397" s="4">
        <v>0</v>
      </c>
      <c r="H397" s="4">
        <v>0</v>
      </c>
      <c r="I397" s="4">
        <v>0</v>
      </c>
      <c r="J397" s="44">
        <v>183.94</v>
      </c>
      <c r="K397" s="42"/>
      <c r="L397" s="4">
        <v>0</v>
      </c>
      <c r="M397" s="34"/>
      <c r="N397" s="4">
        <v>-0.46</v>
      </c>
      <c r="O397" s="4">
        <v>183.48</v>
      </c>
      <c r="P397" s="27"/>
      <c r="Q397" s="27">
        <f t="shared" si="8"/>
        <v>183.48</v>
      </c>
    </row>
    <row r="398" spans="1:17" x14ac:dyDescent="0.3">
      <c r="A398" s="39" t="s">
        <v>504</v>
      </c>
      <c r="B398" s="40"/>
      <c r="C398" s="23" t="s">
        <v>512</v>
      </c>
      <c r="D398" s="23" t="s">
        <v>84</v>
      </c>
      <c r="E398" s="24" t="s">
        <v>15</v>
      </c>
      <c r="F398" s="7">
        <v>310.5</v>
      </c>
      <c r="G398" s="7">
        <v>0</v>
      </c>
      <c r="H398" s="7">
        <v>0</v>
      </c>
      <c r="I398" s="7">
        <v>0</v>
      </c>
      <c r="J398" s="41">
        <v>310.5</v>
      </c>
      <c r="K398" s="42"/>
      <c r="L398" s="7">
        <v>0</v>
      </c>
      <c r="M398" s="35"/>
      <c r="N398" s="7">
        <v>-0.78</v>
      </c>
      <c r="O398" s="7">
        <v>309.72000000000003</v>
      </c>
      <c r="P398" s="29"/>
      <c r="Q398" s="29">
        <f t="shared" si="8"/>
        <v>309.72000000000003</v>
      </c>
    </row>
    <row r="399" spans="1:17" x14ac:dyDescent="0.3">
      <c r="A399" s="43" t="s">
        <v>504</v>
      </c>
      <c r="B399" s="40"/>
      <c r="C399" s="21" t="s">
        <v>513</v>
      </c>
      <c r="D399" s="21" t="s">
        <v>84</v>
      </c>
      <c r="E399" s="22" t="s">
        <v>15</v>
      </c>
      <c r="F399" s="4">
        <v>10869.55</v>
      </c>
      <c r="G399" s="4">
        <v>0</v>
      </c>
      <c r="H399" s="4">
        <v>0</v>
      </c>
      <c r="I399" s="4">
        <v>0</v>
      </c>
      <c r="J399" s="44">
        <v>10869.55</v>
      </c>
      <c r="K399" s="42"/>
      <c r="L399" s="4">
        <v>0</v>
      </c>
      <c r="M399" s="34"/>
      <c r="N399" s="4">
        <v>-27.17</v>
      </c>
      <c r="O399" s="4">
        <v>10842.38</v>
      </c>
      <c r="P399" s="27"/>
      <c r="Q399" s="27">
        <f t="shared" si="8"/>
        <v>10842.38</v>
      </c>
    </row>
    <row r="400" spans="1:17" x14ac:dyDescent="0.3">
      <c r="A400" s="39" t="s">
        <v>504</v>
      </c>
      <c r="B400" s="40"/>
      <c r="C400" s="23" t="s">
        <v>514</v>
      </c>
      <c r="D400" s="23" t="s">
        <v>84</v>
      </c>
      <c r="E400" s="24" t="s">
        <v>15</v>
      </c>
      <c r="F400" s="7">
        <v>427.04</v>
      </c>
      <c r="G400" s="7">
        <v>0</v>
      </c>
      <c r="H400" s="7">
        <v>0</v>
      </c>
      <c r="I400" s="7">
        <v>0</v>
      </c>
      <c r="J400" s="41">
        <v>427.04</v>
      </c>
      <c r="K400" s="42"/>
      <c r="L400" s="7">
        <v>-9.94</v>
      </c>
      <c r="M400" s="35"/>
      <c r="N400" s="7">
        <v>-1.07</v>
      </c>
      <c r="O400" s="7">
        <v>416.03</v>
      </c>
      <c r="P400" s="29"/>
      <c r="Q400" s="29">
        <f t="shared" si="8"/>
        <v>416.03</v>
      </c>
    </row>
    <row r="401" spans="1:17" x14ac:dyDescent="0.3">
      <c r="A401" s="43" t="s">
        <v>504</v>
      </c>
      <c r="B401" s="40"/>
      <c r="C401" s="21" t="s">
        <v>515</v>
      </c>
      <c r="D401" s="21" t="s">
        <v>84</v>
      </c>
      <c r="E401" s="22" t="s">
        <v>15</v>
      </c>
      <c r="F401" s="4">
        <v>18.72</v>
      </c>
      <c r="G401" s="4">
        <v>0</v>
      </c>
      <c r="H401" s="4">
        <v>0</v>
      </c>
      <c r="I401" s="4">
        <v>0</v>
      </c>
      <c r="J401" s="44">
        <v>18.72</v>
      </c>
      <c r="K401" s="42"/>
      <c r="L401" s="4">
        <v>0</v>
      </c>
      <c r="M401" s="34"/>
      <c r="N401" s="4">
        <v>-0.05</v>
      </c>
      <c r="O401" s="4">
        <v>18.670000000000002</v>
      </c>
      <c r="P401" s="27"/>
      <c r="Q401" s="27">
        <f t="shared" si="8"/>
        <v>18.670000000000002</v>
      </c>
    </row>
    <row r="402" spans="1:17" x14ac:dyDescent="0.3">
      <c r="A402" s="39" t="s">
        <v>504</v>
      </c>
      <c r="B402" s="40"/>
      <c r="C402" s="23" t="s">
        <v>516</v>
      </c>
      <c r="D402" s="23" t="s">
        <v>84</v>
      </c>
      <c r="E402" s="24" t="s">
        <v>15</v>
      </c>
      <c r="F402" s="7">
        <v>18361.71</v>
      </c>
      <c r="G402" s="7">
        <v>0</v>
      </c>
      <c r="H402" s="7">
        <v>0</v>
      </c>
      <c r="I402" s="7">
        <v>0</v>
      </c>
      <c r="J402" s="41">
        <v>18361.71</v>
      </c>
      <c r="K402" s="42"/>
      <c r="L402" s="7">
        <v>0</v>
      </c>
      <c r="M402" s="35"/>
      <c r="N402" s="7">
        <v>-45.9</v>
      </c>
      <c r="O402" s="7">
        <v>18315.810000000001</v>
      </c>
      <c r="P402" s="29"/>
      <c r="Q402" s="29">
        <f t="shared" si="8"/>
        <v>18315.810000000001</v>
      </c>
    </row>
    <row r="403" spans="1:17" x14ac:dyDescent="0.3">
      <c r="A403" s="43" t="s">
        <v>504</v>
      </c>
      <c r="B403" s="40"/>
      <c r="C403" s="21" t="s">
        <v>517</v>
      </c>
      <c r="D403" s="21" t="s">
        <v>84</v>
      </c>
      <c r="E403" s="22" t="s">
        <v>15</v>
      </c>
      <c r="F403" s="4">
        <v>885.18</v>
      </c>
      <c r="G403" s="4">
        <v>0</v>
      </c>
      <c r="H403" s="4">
        <v>0</v>
      </c>
      <c r="I403" s="4">
        <v>0</v>
      </c>
      <c r="J403" s="44">
        <v>885.18</v>
      </c>
      <c r="K403" s="42"/>
      <c r="L403" s="4">
        <v>-20.6</v>
      </c>
      <c r="M403" s="34"/>
      <c r="N403" s="4">
        <v>-2.21</v>
      </c>
      <c r="O403" s="4">
        <v>862.37</v>
      </c>
      <c r="P403" s="27"/>
      <c r="Q403" s="27">
        <f t="shared" si="8"/>
        <v>862.37</v>
      </c>
    </row>
    <row r="404" spans="1:17" x14ac:dyDescent="0.3">
      <c r="A404" s="39" t="s">
        <v>504</v>
      </c>
      <c r="B404" s="40"/>
      <c r="C404" s="23" t="s">
        <v>518</v>
      </c>
      <c r="D404" s="23" t="s">
        <v>84</v>
      </c>
      <c r="E404" s="24" t="s">
        <v>15</v>
      </c>
      <c r="F404" s="7">
        <v>348.65</v>
      </c>
      <c r="G404" s="7">
        <v>0</v>
      </c>
      <c r="H404" s="7">
        <v>0</v>
      </c>
      <c r="I404" s="7">
        <v>0</v>
      </c>
      <c r="J404" s="41">
        <v>348.65</v>
      </c>
      <c r="K404" s="42"/>
      <c r="L404" s="7">
        <v>0</v>
      </c>
      <c r="M404" s="35"/>
      <c r="N404" s="7">
        <v>-0.87</v>
      </c>
      <c r="O404" s="7">
        <v>347.78</v>
      </c>
      <c r="P404" s="29"/>
      <c r="Q404" s="29">
        <f t="shared" si="8"/>
        <v>347.78</v>
      </c>
    </row>
    <row r="405" spans="1:17" x14ac:dyDescent="0.3">
      <c r="A405" s="43" t="s">
        <v>504</v>
      </c>
      <c r="B405" s="40"/>
      <c r="C405" s="21" t="s">
        <v>519</v>
      </c>
      <c r="D405" s="21" t="s">
        <v>84</v>
      </c>
      <c r="E405" s="22" t="s">
        <v>15</v>
      </c>
      <c r="F405" s="4">
        <v>3678.88</v>
      </c>
      <c r="G405" s="4">
        <v>0</v>
      </c>
      <c r="H405" s="4">
        <v>0</v>
      </c>
      <c r="I405" s="4">
        <v>0</v>
      </c>
      <c r="J405" s="44">
        <v>3678.88</v>
      </c>
      <c r="K405" s="42"/>
      <c r="L405" s="4">
        <v>0</v>
      </c>
      <c r="M405" s="34"/>
      <c r="N405" s="4">
        <v>-9.1999999999999993</v>
      </c>
      <c r="O405" s="4">
        <v>3669.68</v>
      </c>
      <c r="P405" s="27"/>
      <c r="Q405" s="27">
        <f t="shared" si="8"/>
        <v>3669.68</v>
      </c>
    </row>
    <row r="406" spans="1:17" x14ac:dyDescent="0.3">
      <c r="A406" s="39" t="s">
        <v>504</v>
      </c>
      <c r="B406" s="40"/>
      <c r="C406" s="23" t="s">
        <v>520</v>
      </c>
      <c r="D406" s="23" t="s">
        <v>84</v>
      </c>
      <c r="E406" s="24" t="s">
        <v>15</v>
      </c>
      <c r="F406" s="7">
        <v>301902.42</v>
      </c>
      <c r="G406" s="7">
        <v>0</v>
      </c>
      <c r="H406" s="7">
        <v>0</v>
      </c>
      <c r="I406" s="7">
        <v>0</v>
      </c>
      <c r="J406" s="41">
        <v>301902.42</v>
      </c>
      <c r="K406" s="42"/>
      <c r="L406" s="7">
        <v>-7027.03</v>
      </c>
      <c r="M406" s="35"/>
      <c r="N406" s="7">
        <v>-754.76</v>
      </c>
      <c r="O406" s="7">
        <v>294120.63</v>
      </c>
      <c r="P406" s="29"/>
      <c r="Q406" s="29">
        <f t="shared" si="8"/>
        <v>294120.63</v>
      </c>
    </row>
    <row r="407" spans="1:17" x14ac:dyDescent="0.3">
      <c r="A407" s="43" t="s">
        <v>504</v>
      </c>
      <c r="B407" s="40"/>
      <c r="C407" s="21" t="s">
        <v>521</v>
      </c>
      <c r="D407" s="21" t="s">
        <v>84</v>
      </c>
      <c r="E407" s="22" t="s">
        <v>15</v>
      </c>
      <c r="F407" s="4">
        <v>34.1</v>
      </c>
      <c r="G407" s="4">
        <v>0</v>
      </c>
      <c r="H407" s="4">
        <v>0</v>
      </c>
      <c r="I407" s="4">
        <v>0</v>
      </c>
      <c r="J407" s="44">
        <v>34.1</v>
      </c>
      <c r="K407" s="42"/>
      <c r="L407" s="4">
        <v>0</v>
      </c>
      <c r="M407" s="34"/>
      <c r="N407" s="4">
        <v>-0.09</v>
      </c>
      <c r="O407" s="4">
        <v>34.01</v>
      </c>
      <c r="P407" s="27"/>
      <c r="Q407" s="27">
        <f t="shared" si="8"/>
        <v>34.01</v>
      </c>
    </row>
    <row r="408" spans="1:17" x14ac:dyDescent="0.3">
      <c r="A408" s="39" t="s">
        <v>504</v>
      </c>
      <c r="B408" s="40"/>
      <c r="C408" s="23" t="s">
        <v>522</v>
      </c>
      <c r="D408" s="23" t="s">
        <v>84</v>
      </c>
      <c r="E408" s="24" t="s">
        <v>15</v>
      </c>
      <c r="F408" s="7">
        <v>6843.72</v>
      </c>
      <c r="G408" s="7">
        <v>0</v>
      </c>
      <c r="H408" s="7">
        <v>0</v>
      </c>
      <c r="I408" s="7">
        <v>0</v>
      </c>
      <c r="J408" s="41">
        <v>6843.72</v>
      </c>
      <c r="K408" s="42"/>
      <c r="L408" s="7">
        <v>0</v>
      </c>
      <c r="M408" s="35"/>
      <c r="N408" s="7">
        <v>-17.11</v>
      </c>
      <c r="O408" s="7">
        <v>6826.61</v>
      </c>
      <c r="P408" s="29"/>
      <c r="Q408" s="29">
        <f t="shared" si="8"/>
        <v>6826.61</v>
      </c>
    </row>
    <row r="409" spans="1:17" x14ac:dyDescent="0.3">
      <c r="A409" s="43" t="s">
        <v>504</v>
      </c>
      <c r="B409" s="40"/>
      <c r="C409" s="21" t="s">
        <v>523</v>
      </c>
      <c r="D409" s="21" t="s">
        <v>84</v>
      </c>
      <c r="E409" s="22" t="s">
        <v>15</v>
      </c>
      <c r="F409" s="4">
        <v>7576.86</v>
      </c>
      <c r="G409" s="4">
        <v>0</v>
      </c>
      <c r="H409" s="4">
        <v>0</v>
      </c>
      <c r="I409" s="4">
        <v>0</v>
      </c>
      <c r="J409" s="44">
        <v>7576.86</v>
      </c>
      <c r="K409" s="42"/>
      <c r="L409" s="4">
        <v>0</v>
      </c>
      <c r="M409" s="34"/>
      <c r="N409" s="4">
        <v>-18.940000000000001</v>
      </c>
      <c r="O409" s="4">
        <v>7557.92</v>
      </c>
      <c r="P409" s="27"/>
      <c r="Q409" s="27">
        <f t="shared" si="8"/>
        <v>7557.92</v>
      </c>
    </row>
    <row r="410" spans="1:17" x14ac:dyDescent="0.3">
      <c r="A410" s="39" t="s">
        <v>504</v>
      </c>
      <c r="B410" s="40"/>
      <c r="C410" s="23" t="s">
        <v>524</v>
      </c>
      <c r="D410" s="23" t="s">
        <v>84</v>
      </c>
      <c r="E410" s="24" t="s">
        <v>15</v>
      </c>
      <c r="F410" s="7">
        <v>1258.99</v>
      </c>
      <c r="G410" s="7">
        <v>0</v>
      </c>
      <c r="H410" s="7">
        <v>0</v>
      </c>
      <c r="I410" s="7">
        <v>0</v>
      </c>
      <c r="J410" s="41">
        <v>1258.99</v>
      </c>
      <c r="K410" s="42"/>
      <c r="L410" s="7">
        <v>-29.3</v>
      </c>
      <c r="M410" s="35"/>
      <c r="N410" s="7">
        <v>-3.15</v>
      </c>
      <c r="O410" s="7">
        <v>1226.54</v>
      </c>
      <c r="P410" s="29"/>
      <c r="Q410" s="29">
        <f t="shared" si="8"/>
        <v>1226.54</v>
      </c>
    </row>
    <row r="411" spans="1:17" x14ac:dyDescent="0.3">
      <c r="A411" s="43" t="s">
        <v>504</v>
      </c>
      <c r="B411" s="40"/>
      <c r="C411" s="21" t="s">
        <v>525</v>
      </c>
      <c r="D411" s="21" t="s">
        <v>84</v>
      </c>
      <c r="E411" s="22" t="s">
        <v>15</v>
      </c>
      <c r="F411" s="4">
        <v>869.65</v>
      </c>
      <c r="G411" s="4">
        <v>0</v>
      </c>
      <c r="H411" s="4">
        <v>0</v>
      </c>
      <c r="I411" s="4">
        <v>0</v>
      </c>
      <c r="J411" s="44">
        <v>869.65</v>
      </c>
      <c r="K411" s="42"/>
      <c r="L411" s="4">
        <v>0</v>
      </c>
      <c r="M411" s="34"/>
      <c r="N411" s="4">
        <v>-2.17</v>
      </c>
      <c r="O411" s="4">
        <v>867.48</v>
      </c>
      <c r="P411" s="27"/>
      <c r="Q411" s="27">
        <f t="shared" si="8"/>
        <v>867.48</v>
      </c>
    </row>
    <row r="412" spans="1:17" x14ac:dyDescent="0.3">
      <c r="A412" s="39" t="s">
        <v>504</v>
      </c>
      <c r="B412" s="40"/>
      <c r="C412" s="23" t="s">
        <v>526</v>
      </c>
      <c r="D412" s="23" t="s">
        <v>84</v>
      </c>
      <c r="E412" s="24" t="s">
        <v>15</v>
      </c>
      <c r="F412" s="7">
        <v>9005.77</v>
      </c>
      <c r="G412" s="7">
        <v>0</v>
      </c>
      <c r="H412" s="7">
        <v>0</v>
      </c>
      <c r="I412" s="7">
        <v>0</v>
      </c>
      <c r="J412" s="41">
        <v>9005.77</v>
      </c>
      <c r="K412" s="42"/>
      <c r="L412" s="7">
        <v>0</v>
      </c>
      <c r="M412" s="35"/>
      <c r="N412" s="7">
        <v>-22.51</v>
      </c>
      <c r="O412" s="7">
        <v>8983.26</v>
      </c>
      <c r="P412" s="29"/>
      <c r="Q412" s="29">
        <f t="shared" si="8"/>
        <v>8983.26</v>
      </c>
    </row>
    <row r="413" spans="1:17" x14ac:dyDescent="0.3">
      <c r="A413" s="43" t="s">
        <v>504</v>
      </c>
      <c r="B413" s="40"/>
      <c r="C413" s="21" t="s">
        <v>527</v>
      </c>
      <c r="D413" s="21" t="s">
        <v>84</v>
      </c>
      <c r="E413" s="22" t="s">
        <v>15</v>
      </c>
      <c r="F413" s="4">
        <v>8254.26</v>
      </c>
      <c r="G413" s="4">
        <v>0</v>
      </c>
      <c r="H413" s="4">
        <v>0</v>
      </c>
      <c r="I413" s="4">
        <v>0</v>
      </c>
      <c r="J413" s="44">
        <v>8254.26</v>
      </c>
      <c r="K413" s="42"/>
      <c r="L413" s="4">
        <v>0</v>
      </c>
      <c r="M413" s="34"/>
      <c r="N413" s="4">
        <v>-20.64</v>
      </c>
      <c r="O413" s="4">
        <v>8233.6200000000008</v>
      </c>
      <c r="P413" s="27"/>
      <c r="Q413" s="27">
        <f t="shared" si="8"/>
        <v>8233.6200000000008</v>
      </c>
    </row>
    <row r="414" spans="1:17" x14ac:dyDescent="0.3">
      <c r="A414" s="39" t="s">
        <v>504</v>
      </c>
      <c r="B414" s="40"/>
      <c r="C414" s="23" t="s">
        <v>528</v>
      </c>
      <c r="D414" s="23" t="s">
        <v>84</v>
      </c>
      <c r="E414" s="24" t="s">
        <v>15</v>
      </c>
      <c r="F414" s="7">
        <v>4646.43</v>
      </c>
      <c r="G414" s="7">
        <v>0</v>
      </c>
      <c r="H414" s="7">
        <v>0</v>
      </c>
      <c r="I414" s="7">
        <v>0</v>
      </c>
      <c r="J414" s="41">
        <v>4646.43</v>
      </c>
      <c r="K414" s="42"/>
      <c r="L414" s="7">
        <v>-108.15</v>
      </c>
      <c r="M414" s="35"/>
      <c r="N414" s="7">
        <v>-11.62</v>
      </c>
      <c r="O414" s="7">
        <v>4526.66</v>
      </c>
      <c r="P414" s="29"/>
      <c r="Q414" s="29">
        <f t="shared" si="8"/>
        <v>4526.66</v>
      </c>
    </row>
    <row r="415" spans="1:17" x14ac:dyDescent="0.3">
      <c r="A415" s="43" t="s">
        <v>504</v>
      </c>
      <c r="B415" s="40"/>
      <c r="C415" s="21" t="s">
        <v>529</v>
      </c>
      <c r="D415" s="21" t="s">
        <v>84</v>
      </c>
      <c r="E415" s="22" t="s">
        <v>15</v>
      </c>
      <c r="F415" s="4">
        <v>704.48</v>
      </c>
      <c r="G415" s="4">
        <v>0</v>
      </c>
      <c r="H415" s="4">
        <v>0</v>
      </c>
      <c r="I415" s="4">
        <v>0</v>
      </c>
      <c r="J415" s="44">
        <v>704.48</v>
      </c>
      <c r="K415" s="42"/>
      <c r="L415" s="4">
        <v>0</v>
      </c>
      <c r="M415" s="34"/>
      <c r="N415" s="4">
        <v>-1.76</v>
      </c>
      <c r="O415" s="4">
        <v>702.72</v>
      </c>
      <c r="P415" s="27"/>
      <c r="Q415" s="27">
        <f t="shared" si="8"/>
        <v>702.72</v>
      </c>
    </row>
    <row r="416" spans="1:17" x14ac:dyDescent="0.3">
      <c r="A416" s="39" t="s">
        <v>504</v>
      </c>
      <c r="B416" s="40"/>
      <c r="C416" s="23" t="s">
        <v>530</v>
      </c>
      <c r="D416" s="23" t="s">
        <v>84</v>
      </c>
      <c r="E416" s="24" t="s">
        <v>15</v>
      </c>
      <c r="F416" s="7">
        <v>283.13</v>
      </c>
      <c r="G416" s="7">
        <v>0</v>
      </c>
      <c r="H416" s="7">
        <v>0</v>
      </c>
      <c r="I416" s="7">
        <v>0</v>
      </c>
      <c r="J416" s="41">
        <v>283.13</v>
      </c>
      <c r="K416" s="42"/>
      <c r="L416" s="7">
        <v>-6.59</v>
      </c>
      <c r="M416" s="35"/>
      <c r="N416" s="7">
        <v>-0.71</v>
      </c>
      <c r="O416" s="7">
        <v>275.83</v>
      </c>
      <c r="P416" s="29"/>
      <c r="Q416" s="29">
        <f t="shared" si="8"/>
        <v>275.83</v>
      </c>
    </row>
    <row r="417" spans="1:17" x14ac:dyDescent="0.3">
      <c r="A417" s="43" t="s">
        <v>504</v>
      </c>
      <c r="B417" s="40"/>
      <c r="C417" s="21" t="s">
        <v>531</v>
      </c>
      <c r="D417" s="21" t="s">
        <v>84</v>
      </c>
      <c r="E417" s="22" t="s">
        <v>15</v>
      </c>
      <c r="F417" s="4">
        <v>348.5</v>
      </c>
      <c r="G417" s="4">
        <v>0</v>
      </c>
      <c r="H417" s="4">
        <v>0</v>
      </c>
      <c r="I417" s="4">
        <v>0</v>
      </c>
      <c r="J417" s="44">
        <v>348.5</v>
      </c>
      <c r="K417" s="42"/>
      <c r="L417" s="4">
        <v>0</v>
      </c>
      <c r="M417" s="34"/>
      <c r="N417" s="4">
        <v>-0.87</v>
      </c>
      <c r="O417" s="4">
        <v>347.63</v>
      </c>
      <c r="P417" s="27"/>
      <c r="Q417" s="27">
        <f t="shared" si="8"/>
        <v>347.63</v>
      </c>
    </row>
    <row r="418" spans="1:17" x14ac:dyDescent="0.3">
      <c r="A418" s="39" t="s">
        <v>504</v>
      </c>
      <c r="B418" s="40"/>
      <c r="C418" s="23" t="s">
        <v>532</v>
      </c>
      <c r="D418" s="23" t="s">
        <v>84</v>
      </c>
      <c r="E418" s="24" t="s">
        <v>15</v>
      </c>
      <c r="F418" s="7">
        <v>2423.06</v>
      </c>
      <c r="G418" s="7">
        <v>0</v>
      </c>
      <c r="H418" s="7">
        <v>0</v>
      </c>
      <c r="I418" s="7">
        <v>0</v>
      </c>
      <c r="J418" s="41">
        <v>2423.06</v>
      </c>
      <c r="K418" s="42"/>
      <c r="L418" s="7">
        <v>-56.4</v>
      </c>
      <c r="M418" s="35"/>
      <c r="N418" s="7">
        <v>-6.06</v>
      </c>
      <c r="O418" s="7">
        <v>2360.6</v>
      </c>
      <c r="P418" s="29"/>
      <c r="Q418" s="29">
        <f t="shared" si="8"/>
        <v>2360.6</v>
      </c>
    </row>
    <row r="419" spans="1:17" x14ac:dyDescent="0.3">
      <c r="A419" s="43" t="s">
        <v>504</v>
      </c>
      <c r="B419" s="40"/>
      <c r="C419" s="21" t="s">
        <v>533</v>
      </c>
      <c r="D419" s="21" t="s">
        <v>84</v>
      </c>
      <c r="E419" s="22" t="s">
        <v>15</v>
      </c>
      <c r="F419" s="4">
        <v>840.99</v>
      </c>
      <c r="G419" s="4">
        <v>0</v>
      </c>
      <c r="H419" s="4">
        <v>0</v>
      </c>
      <c r="I419" s="4">
        <v>0</v>
      </c>
      <c r="J419" s="44">
        <v>840.99</v>
      </c>
      <c r="K419" s="42"/>
      <c r="L419" s="4">
        <v>0</v>
      </c>
      <c r="M419" s="34"/>
      <c r="N419" s="4">
        <v>-2.1</v>
      </c>
      <c r="O419" s="4">
        <v>838.89</v>
      </c>
      <c r="P419" s="27"/>
      <c r="Q419" s="27">
        <f t="shared" si="8"/>
        <v>838.89</v>
      </c>
    </row>
    <row r="420" spans="1:17" x14ac:dyDescent="0.3">
      <c r="A420" s="39" t="s">
        <v>504</v>
      </c>
      <c r="B420" s="40"/>
      <c r="C420" s="23" t="s">
        <v>534</v>
      </c>
      <c r="D420" s="23" t="s">
        <v>84</v>
      </c>
      <c r="E420" s="24" t="s">
        <v>15</v>
      </c>
      <c r="F420" s="7">
        <v>227</v>
      </c>
      <c r="G420" s="7">
        <v>0</v>
      </c>
      <c r="H420" s="7">
        <v>0</v>
      </c>
      <c r="I420" s="7">
        <v>0</v>
      </c>
      <c r="J420" s="41">
        <v>227</v>
      </c>
      <c r="K420" s="42"/>
      <c r="L420" s="7">
        <v>0</v>
      </c>
      <c r="M420" s="35"/>
      <c r="N420" s="7">
        <v>-0.56999999999999995</v>
      </c>
      <c r="O420" s="7">
        <v>226.43</v>
      </c>
      <c r="P420" s="29"/>
      <c r="Q420" s="29">
        <f t="shared" si="8"/>
        <v>226.43</v>
      </c>
    </row>
    <row r="421" spans="1:17" x14ac:dyDescent="0.3">
      <c r="A421" s="43" t="s">
        <v>504</v>
      </c>
      <c r="B421" s="40"/>
      <c r="C421" s="21" t="s">
        <v>535</v>
      </c>
      <c r="D421" s="21" t="s">
        <v>84</v>
      </c>
      <c r="E421" s="22" t="s">
        <v>15</v>
      </c>
      <c r="F421" s="4">
        <v>507859.86</v>
      </c>
      <c r="G421" s="4">
        <v>0</v>
      </c>
      <c r="H421" s="4">
        <v>0</v>
      </c>
      <c r="I421" s="4">
        <v>0</v>
      </c>
      <c r="J421" s="44">
        <v>507859.86</v>
      </c>
      <c r="K421" s="42"/>
      <c r="L421" s="4">
        <v>-11820.86</v>
      </c>
      <c r="M421" s="34"/>
      <c r="N421" s="4">
        <v>-1269.6400000000001</v>
      </c>
      <c r="O421" s="4">
        <v>494769.36</v>
      </c>
      <c r="P421" s="27"/>
      <c r="Q421" s="27">
        <f t="shared" si="8"/>
        <v>494769.36</v>
      </c>
    </row>
    <row r="422" spans="1:17" x14ac:dyDescent="0.3">
      <c r="A422" s="39" t="s">
        <v>504</v>
      </c>
      <c r="B422" s="40"/>
      <c r="C422" s="23" t="s">
        <v>536</v>
      </c>
      <c r="D422" s="23" t="s">
        <v>84</v>
      </c>
      <c r="E422" s="24" t="s">
        <v>15</v>
      </c>
      <c r="F422" s="7">
        <v>48497.59</v>
      </c>
      <c r="G422" s="7">
        <v>0</v>
      </c>
      <c r="H422" s="7">
        <v>0</v>
      </c>
      <c r="I422" s="7">
        <v>0</v>
      </c>
      <c r="J422" s="41">
        <v>48497.59</v>
      </c>
      <c r="K422" s="42"/>
      <c r="L422" s="7">
        <v>0</v>
      </c>
      <c r="M422" s="35"/>
      <c r="N422" s="7">
        <v>-121.24</v>
      </c>
      <c r="O422" s="7">
        <v>48376.35</v>
      </c>
      <c r="P422" s="29"/>
      <c r="Q422" s="29">
        <f t="shared" si="8"/>
        <v>48376.35</v>
      </c>
    </row>
    <row r="423" spans="1:17" x14ac:dyDescent="0.3">
      <c r="A423" s="43" t="s">
        <v>537</v>
      </c>
      <c r="B423" s="40"/>
      <c r="C423" s="21" t="s">
        <v>538</v>
      </c>
      <c r="D423" s="21" t="s">
        <v>84</v>
      </c>
      <c r="E423" s="22" t="s">
        <v>20</v>
      </c>
      <c r="F423" s="4">
        <v>105518.21</v>
      </c>
      <c r="G423" s="4">
        <v>0</v>
      </c>
      <c r="H423" s="4">
        <v>0</v>
      </c>
      <c r="I423" s="4">
        <v>0</v>
      </c>
      <c r="J423" s="44">
        <v>105518.21</v>
      </c>
      <c r="K423" s="42"/>
      <c r="L423" s="4">
        <v>0</v>
      </c>
      <c r="M423" s="34"/>
      <c r="N423" s="4">
        <v>-263.8</v>
      </c>
      <c r="O423" s="4">
        <v>105254.41</v>
      </c>
      <c r="P423" s="27"/>
      <c r="Q423" s="27">
        <f t="shared" si="8"/>
        <v>105254.41</v>
      </c>
    </row>
    <row r="424" spans="1:17" x14ac:dyDescent="0.3">
      <c r="A424" s="39" t="s">
        <v>537</v>
      </c>
      <c r="B424" s="40"/>
      <c r="C424" s="23" t="s">
        <v>539</v>
      </c>
      <c r="D424" s="23" t="s">
        <v>84</v>
      </c>
      <c r="E424" s="24" t="s">
        <v>20</v>
      </c>
      <c r="F424" s="7">
        <v>0.87</v>
      </c>
      <c r="G424" s="7">
        <v>0</v>
      </c>
      <c r="H424" s="7">
        <v>0</v>
      </c>
      <c r="I424" s="7">
        <v>0</v>
      </c>
      <c r="J424" s="41">
        <v>0.87</v>
      </c>
      <c r="K424" s="42"/>
      <c r="L424" s="7">
        <v>0</v>
      </c>
      <c r="M424" s="35"/>
      <c r="N424" s="7">
        <v>0</v>
      </c>
      <c r="O424" s="7">
        <v>0.87</v>
      </c>
      <c r="P424" s="29"/>
      <c r="Q424" s="29">
        <f t="shared" si="8"/>
        <v>0.87</v>
      </c>
    </row>
    <row r="425" spans="1:17" x14ac:dyDescent="0.3">
      <c r="A425" s="43" t="s">
        <v>540</v>
      </c>
      <c r="B425" s="40"/>
      <c r="C425" s="21" t="s">
        <v>541</v>
      </c>
      <c r="D425" s="21" t="s">
        <v>18</v>
      </c>
      <c r="E425" s="22" t="s">
        <v>20</v>
      </c>
      <c r="F425" s="4">
        <v>25949.51</v>
      </c>
      <c r="G425" s="4">
        <v>0</v>
      </c>
      <c r="H425" s="4">
        <v>0</v>
      </c>
      <c r="I425" s="4">
        <v>0</v>
      </c>
      <c r="J425" s="44">
        <v>25949.51</v>
      </c>
      <c r="K425" s="42"/>
      <c r="L425" s="4">
        <v>0</v>
      </c>
      <c r="M425" s="34"/>
      <c r="N425" s="4">
        <v>-64.87</v>
      </c>
      <c r="O425" s="4">
        <v>25884.639999999999</v>
      </c>
      <c r="P425" s="27"/>
      <c r="Q425" s="27">
        <f t="shared" si="8"/>
        <v>25884.639999999999</v>
      </c>
    </row>
    <row r="426" spans="1:17" x14ac:dyDescent="0.3">
      <c r="A426" s="39" t="s">
        <v>540</v>
      </c>
      <c r="B426" s="40"/>
      <c r="C426" s="23" t="s">
        <v>542</v>
      </c>
      <c r="D426" s="23" t="s">
        <v>18</v>
      </c>
      <c r="E426" s="24" t="s">
        <v>20</v>
      </c>
      <c r="F426" s="7">
        <v>698.08</v>
      </c>
      <c r="G426" s="7">
        <v>0</v>
      </c>
      <c r="H426" s="7">
        <v>0</v>
      </c>
      <c r="I426" s="7">
        <v>0</v>
      </c>
      <c r="J426" s="41">
        <v>698.08</v>
      </c>
      <c r="K426" s="42"/>
      <c r="L426" s="7">
        <v>0</v>
      </c>
      <c r="M426" s="35"/>
      <c r="N426" s="7">
        <v>-1.75</v>
      </c>
      <c r="O426" s="7">
        <v>696.33</v>
      </c>
      <c r="P426" s="29"/>
      <c r="Q426" s="29">
        <f t="shared" si="8"/>
        <v>696.33</v>
      </c>
    </row>
    <row r="427" spans="1:17" x14ac:dyDescent="0.3">
      <c r="A427" s="43" t="s">
        <v>543</v>
      </c>
      <c r="B427" s="40"/>
      <c r="C427" s="21" t="s">
        <v>544</v>
      </c>
      <c r="D427" s="21" t="s">
        <v>84</v>
      </c>
      <c r="E427" s="22" t="s">
        <v>15</v>
      </c>
      <c r="F427" s="4">
        <v>13382.03</v>
      </c>
      <c r="G427" s="4">
        <v>0</v>
      </c>
      <c r="H427" s="4">
        <v>0</v>
      </c>
      <c r="I427" s="4">
        <v>0</v>
      </c>
      <c r="J427" s="44">
        <v>13382.03</v>
      </c>
      <c r="K427" s="42"/>
      <c r="L427" s="4">
        <v>-311.33999999999997</v>
      </c>
      <c r="M427" s="34"/>
      <c r="N427" s="4">
        <v>-33.46</v>
      </c>
      <c r="O427" s="4">
        <v>13037.23</v>
      </c>
      <c r="P427" s="27"/>
      <c r="Q427" s="27">
        <f t="shared" si="8"/>
        <v>13037.23</v>
      </c>
    </row>
    <row r="428" spans="1:17" x14ac:dyDescent="0.3">
      <c r="A428" s="39" t="s">
        <v>543</v>
      </c>
      <c r="B428" s="40"/>
      <c r="C428" s="23" t="s">
        <v>545</v>
      </c>
      <c r="D428" s="23" t="s">
        <v>84</v>
      </c>
      <c r="E428" s="24" t="s">
        <v>15</v>
      </c>
      <c r="F428" s="7">
        <v>484.87</v>
      </c>
      <c r="G428" s="7">
        <v>0</v>
      </c>
      <c r="H428" s="7">
        <v>0</v>
      </c>
      <c r="I428" s="7">
        <v>0</v>
      </c>
      <c r="J428" s="41">
        <v>484.87</v>
      </c>
      <c r="K428" s="42"/>
      <c r="L428" s="7">
        <v>0</v>
      </c>
      <c r="M428" s="35"/>
      <c r="N428" s="7">
        <v>-1.21</v>
      </c>
      <c r="O428" s="7">
        <v>483.66</v>
      </c>
      <c r="P428" s="29"/>
      <c r="Q428" s="29">
        <f t="shared" si="8"/>
        <v>483.66</v>
      </c>
    </row>
    <row r="429" spans="1:17" x14ac:dyDescent="0.3">
      <c r="A429" s="43" t="s">
        <v>546</v>
      </c>
      <c r="B429" s="40"/>
      <c r="C429" s="21" t="s">
        <v>547</v>
      </c>
      <c r="D429" s="21" t="s">
        <v>84</v>
      </c>
      <c r="E429" s="22" t="s">
        <v>15</v>
      </c>
      <c r="F429" s="4">
        <v>121753.42</v>
      </c>
      <c r="G429" s="4">
        <v>0</v>
      </c>
      <c r="H429" s="4">
        <v>0</v>
      </c>
      <c r="I429" s="4">
        <v>0</v>
      </c>
      <c r="J429" s="44">
        <v>121753.42</v>
      </c>
      <c r="K429" s="42"/>
      <c r="L429" s="4">
        <v>0</v>
      </c>
      <c r="M429" s="34"/>
      <c r="N429" s="4">
        <v>-304.39</v>
      </c>
      <c r="O429" s="4">
        <v>121449.03</v>
      </c>
      <c r="P429" s="27"/>
      <c r="Q429" s="27">
        <f t="shared" si="8"/>
        <v>121449.03</v>
      </c>
    </row>
    <row r="430" spans="1:17" x14ac:dyDescent="0.3">
      <c r="A430" s="39" t="s">
        <v>546</v>
      </c>
      <c r="B430" s="40"/>
      <c r="C430" s="23" t="s">
        <v>548</v>
      </c>
      <c r="D430" s="23" t="s">
        <v>84</v>
      </c>
      <c r="E430" s="24" t="s">
        <v>15</v>
      </c>
      <c r="F430" s="7">
        <v>0.69</v>
      </c>
      <c r="G430" s="7">
        <v>0</v>
      </c>
      <c r="H430" s="7">
        <v>0</v>
      </c>
      <c r="I430" s="7">
        <v>0</v>
      </c>
      <c r="J430" s="41">
        <v>0.69</v>
      </c>
      <c r="K430" s="42"/>
      <c r="L430" s="7">
        <v>0</v>
      </c>
      <c r="M430" s="35"/>
      <c r="N430" s="7">
        <v>0</v>
      </c>
      <c r="O430" s="7">
        <v>0.69</v>
      </c>
      <c r="P430" s="29"/>
      <c r="Q430" s="29">
        <f t="shared" si="8"/>
        <v>0.69</v>
      </c>
    </row>
    <row r="431" spans="1:17" x14ac:dyDescent="0.3">
      <c r="A431" s="43" t="s">
        <v>546</v>
      </c>
      <c r="B431" s="40"/>
      <c r="C431" s="21" t="s">
        <v>549</v>
      </c>
      <c r="D431" s="21" t="s">
        <v>84</v>
      </c>
      <c r="E431" s="22" t="s">
        <v>15</v>
      </c>
      <c r="F431" s="4">
        <v>5026.45</v>
      </c>
      <c r="G431" s="4">
        <v>0</v>
      </c>
      <c r="H431" s="4">
        <v>0</v>
      </c>
      <c r="I431" s="4">
        <v>0</v>
      </c>
      <c r="J431" s="44">
        <v>5026.45</v>
      </c>
      <c r="K431" s="42"/>
      <c r="L431" s="4">
        <v>0</v>
      </c>
      <c r="M431" s="34"/>
      <c r="N431" s="4">
        <v>-12.57</v>
      </c>
      <c r="O431" s="4">
        <v>5013.88</v>
      </c>
      <c r="P431" s="27"/>
      <c r="Q431" s="27">
        <f t="shared" si="8"/>
        <v>5013.88</v>
      </c>
    </row>
    <row r="432" spans="1:17" x14ac:dyDescent="0.3">
      <c r="A432" s="39" t="s">
        <v>546</v>
      </c>
      <c r="B432" s="40"/>
      <c r="C432" s="23" t="s">
        <v>550</v>
      </c>
      <c r="D432" s="23" t="s">
        <v>84</v>
      </c>
      <c r="E432" s="24" t="s">
        <v>15</v>
      </c>
      <c r="F432" s="7">
        <v>93.73</v>
      </c>
      <c r="G432" s="7">
        <v>0</v>
      </c>
      <c r="H432" s="7">
        <v>0</v>
      </c>
      <c r="I432" s="7">
        <v>0</v>
      </c>
      <c r="J432" s="41">
        <v>93.73</v>
      </c>
      <c r="K432" s="42"/>
      <c r="L432" s="7">
        <v>0</v>
      </c>
      <c r="M432" s="35"/>
      <c r="N432" s="7">
        <v>-0.23</v>
      </c>
      <c r="O432" s="7">
        <v>93.5</v>
      </c>
      <c r="P432" s="29"/>
      <c r="Q432" s="29">
        <f t="shared" si="8"/>
        <v>93.5</v>
      </c>
    </row>
    <row r="433" spans="1:17" x14ac:dyDescent="0.3">
      <c r="A433" s="43" t="s">
        <v>546</v>
      </c>
      <c r="B433" s="40"/>
      <c r="C433" s="21" t="s">
        <v>551</v>
      </c>
      <c r="D433" s="21" t="s">
        <v>84</v>
      </c>
      <c r="E433" s="22" t="s">
        <v>15</v>
      </c>
      <c r="F433" s="4">
        <v>1268.74</v>
      </c>
      <c r="G433" s="4">
        <v>0</v>
      </c>
      <c r="H433" s="4">
        <v>0</v>
      </c>
      <c r="I433" s="4">
        <v>0</v>
      </c>
      <c r="J433" s="44">
        <v>1268.74</v>
      </c>
      <c r="K433" s="42"/>
      <c r="L433" s="4">
        <v>0</v>
      </c>
      <c r="M433" s="34"/>
      <c r="N433" s="4">
        <v>-3.17</v>
      </c>
      <c r="O433" s="4">
        <v>1265.57</v>
      </c>
      <c r="P433" s="27"/>
      <c r="Q433" s="27">
        <f t="shared" si="8"/>
        <v>1265.57</v>
      </c>
    </row>
    <row r="434" spans="1:17" x14ac:dyDescent="0.3">
      <c r="A434" s="39" t="s">
        <v>546</v>
      </c>
      <c r="B434" s="40"/>
      <c r="C434" s="23" t="s">
        <v>552</v>
      </c>
      <c r="D434" s="23" t="s">
        <v>84</v>
      </c>
      <c r="E434" s="24" t="s">
        <v>15</v>
      </c>
      <c r="F434" s="7">
        <v>3.12</v>
      </c>
      <c r="G434" s="7">
        <v>0</v>
      </c>
      <c r="H434" s="7">
        <v>0</v>
      </c>
      <c r="I434" s="7">
        <v>0</v>
      </c>
      <c r="J434" s="41">
        <v>3.12</v>
      </c>
      <c r="K434" s="42"/>
      <c r="L434" s="7">
        <v>0</v>
      </c>
      <c r="M434" s="35"/>
      <c r="N434" s="7">
        <v>-0.01</v>
      </c>
      <c r="O434" s="7">
        <v>3.11</v>
      </c>
      <c r="P434" s="29"/>
      <c r="Q434" s="29">
        <f t="shared" si="8"/>
        <v>3.11</v>
      </c>
    </row>
    <row r="435" spans="1:17" x14ac:dyDescent="0.3">
      <c r="A435" s="43" t="s">
        <v>546</v>
      </c>
      <c r="B435" s="40"/>
      <c r="C435" s="21" t="s">
        <v>553</v>
      </c>
      <c r="D435" s="21" t="s">
        <v>84</v>
      </c>
      <c r="E435" s="22" t="s">
        <v>15</v>
      </c>
      <c r="F435" s="4">
        <v>59.69</v>
      </c>
      <c r="G435" s="4">
        <v>0</v>
      </c>
      <c r="H435" s="4">
        <v>0</v>
      </c>
      <c r="I435" s="4">
        <v>0</v>
      </c>
      <c r="J435" s="44">
        <v>59.69</v>
      </c>
      <c r="K435" s="42"/>
      <c r="L435" s="4">
        <v>0</v>
      </c>
      <c r="M435" s="34"/>
      <c r="N435" s="4">
        <v>-0.15</v>
      </c>
      <c r="O435" s="4">
        <v>59.54</v>
      </c>
      <c r="P435" s="27"/>
      <c r="Q435" s="27">
        <f t="shared" si="8"/>
        <v>59.54</v>
      </c>
    </row>
    <row r="436" spans="1:17" x14ac:dyDescent="0.3">
      <c r="A436" s="39" t="s">
        <v>546</v>
      </c>
      <c r="B436" s="40"/>
      <c r="C436" s="23" t="s">
        <v>554</v>
      </c>
      <c r="D436" s="23" t="s">
        <v>84</v>
      </c>
      <c r="E436" s="24" t="s">
        <v>15</v>
      </c>
      <c r="F436" s="7">
        <v>652.73</v>
      </c>
      <c r="G436" s="7">
        <v>0</v>
      </c>
      <c r="H436" s="7">
        <v>0</v>
      </c>
      <c r="I436" s="7">
        <v>0</v>
      </c>
      <c r="J436" s="41">
        <v>652.73</v>
      </c>
      <c r="K436" s="42"/>
      <c r="L436" s="7">
        <v>0</v>
      </c>
      <c r="M436" s="35"/>
      <c r="N436" s="7">
        <v>-1.63</v>
      </c>
      <c r="O436" s="7">
        <v>651.1</v>
      </c>
      <c r="P436" s="29"/>
      <c r="Q436" s="29">
        <f t="shared" si="8"/>
        <v>651.1</v>
      </c>
    </row>
    <row r="437" spans="1:17" x14ac:dyDescent="0.3">
      <c r="A437" s="43" t="s">
        <v>546</v>
      </c>
      <c r="B437" s="40"/>
      <c r="C437" s="21" t="s">
        <v>555</v>
      </c>
      <c r="D437" s="21" t="s">
        <v>84</v>
      </c>
      <c r="E437" s="22" t="s">
        <v>15</v>
      </c>
      <c r="F437" s="4">
        <v>26.31</v>
      </c>
      <c r="G437" s="4">
        <v>0</v>
      </c>
      <c r="H437" s="4">
        <v>0</v>
      </c>
      <c r="I437" s="4">
        <v>0</v>
      </c>
      <c r="J437" s="44">
        <v>26.31</v>
      </c>
      <c r="K437" s="42"/>
      <c r="L437" s="4">
        <v>0</v>
      </c>
      <c r="M437" s="34"/>
      <c r="N437" s="4">
        <v>-7.0000000000000007E-2</v>
      </c>
      <c r="O437" s="4">
        <v>26.24</v>
      </c>
      <c r="P437" s="27"/>
      <c r="Q437" s="27">
        <f t="shared" si="8"/>
        <v>26.24</v>
      </c>
    </row>
    <row r="438" spans="1:17" x14ac:dyDescent="0.3">
      <c r="A438" s="39" t="s">
        <v>546</v>
      </c>
      <c r="B438" s="40"/>
      <c r="C438" s="23" t="s">
        <v>556</v>
      </c>
      <c r="D438" s="23" t="s">
        <v>84</v>
      </c>
      <c r="E438" s="24" t="s">
        <v>15</v>
      </c>
      <c r="F438" s="7">
        <v>133.44</v>
      </c>
      <c r="G438" s="7">
        <v>0</v>
      </c>
      <c r="H438" s="7">
        <v>0</v>
      </c>
      <c r="I438" s="7">
        <v>0</v>
      </c>
      <c r="J438" s="41">
        <v>133.44</v>
      </c>
      <c r="K438" s="42"/>
      <c r="L438" s="7">
        <v>0</v>
      </c>
      <c r="M438" s="35"/>
      <c r="N438" s="7">
        <v>-0.33</v>
      </c>
      <c r="O438" s="7">
        <v>133.11000000000001</v>
      </c>
      <c r="P438" s="29"/>
      <c r="Q438" s="29">
        <f t="shared" si="8"/>
        <v>133.11000000000001</v>
      </c>
    </row>
    <row r="439" spans="1:17" x14ac:dyDescent="0.3">
      <c r="A439" s="43" t="s">
        <v>546</v>
      </c>
      <c r="B439" s="40"/>
      <c r="C439" s="21" t="s">
        <v>557</v>
      </c>
      <c r="D439" s="21" t="s">
        <v>84</v>
      </c>
      <c r="E439" s="22" t="s">
        <v>15</v>
      </c>
      <c r="F439" s="4">
        <v>2420.7199999999998</v>
      </c>
      <c r="G439" s="4">
        <v>0</v>
      </c>
      <c r="H439" s="4">
        <v>0</v>
      </c>
      <c r="I439" s="4">
        <v>0</v>
      </c>
      <c r="J439" s="44">
        <v>2420.7199999999998</v>
      </c>
      <c r="K439" s="42"/>
      <c r="L439" s="4">
        <v>0</v>
      </c>
      <c r="M439" s="34"/>
      <c r="N439" s="4">
        <v>-6.05</v>
      </c>
      <c r="O439" s="4">
        <v>2414.67</v>
      </c>
      <c r="P439" s="27"/>
      <c r="Q439" s="27">
        <f t="shared" si="8"/>
        <v>2414.67</v>
      </c>
    </row>
    <row r="440" spans="1:17" x14ac:dyDescent="0.3">
      <c r="A440" s="39" t="s">
        <v>546</v>
      </c>
      <c r="B440" s="40"/>
      <c r="C440" s="23" t="s">
        <v>558</v>
      </c>
      <c r="D440" s="23" t="s">
        <v>84</v>
      </c>
      <c r="E440" s="24" t="s">
        <v>15</v>
      </c>
      <c r="F440" s="7">
        <v>484.43</v>
      </c>
      <c r="G440" s="7">
        <v>0</v>
      </c>
      <c r="H440" s="7">
        <v>0</v>
      </c>
      <c r="I440" s="7">
        <v>0</v>
      </c>
      <c r="J440" s="41">
        <v>484.43</v>
      </c>
      <c r="K440" s="42"/>
      <c r="L440" s="7">
        <v>0</v>
      </c>
      <c r="M440" s="35"/>
      <c r="N440" s="7">
        <v>-1.21</v>
      </c>
      <c r="O440" s="7">
        <v>483.22</v>
      </c>
      <c r="P440" s="29"/>
      <c r="Q440" s="29">
        <f t="shared" si="8"/>
        <v>483.22</v>
      </c>
    </row>
    <row r="441" spans="1:17" x14ac:dyDescent="0.3">
      <c r="A441" s="43" t="s">
        <v>546</v>
      </c>
      <c r="B441" s="40"/>
      <c r="C441" s="21" t="s">
        <v>559</v>
      </c>
      <c r="D441" s="21" t="s">
        <v>84</v>
      </c>
      <c r="E441" s="22" t="s">
        <v>15</v>
      </c>
      <c r="F441" s="4">
        <v>38.130000000000003</v>
      </c>
      <c r="G441" s="4">
        <v>0</v>
      </c>
      <c r="H441" s="4">
        <v>0</v>
      </c>
      <c r="I441" s="4">
        <v>0</v>
      </c>
      <c r="J441" s="44">
        <v>38.130000000000003</v>
      </c>
      <c r="K441" s="42"/>
      <c r="L441" s="4">
        <v>0</v>
      </c>
      <c r="M441" s="34"/>
      <c r="N441" s="4">
        <v>-0.1</v>
      </c>
      <c r="O441" s="4">
        <v>38.03</v>
      </c>
      <c r="P441" s="27"/>
      <c r="Q441" s="27">
        <f t="shared" si="8"/>
        <v>38.03</v>
      </c>
    </row>
    <row r="442" spans="1:17" x14ac:dyDescent="0.3">
      <c r="A442" s="39" t="s">
        <v>546</v>
      </c>
      <c r="B442" s="40"/>
      <c r="C442" s="23" t="s">
        <v>560</v>
      </c>
      <c r="D442" s="23" t="s">
        <v>84</v>
      </c>
      <c r="E442" s="24" t="s">
        <v>15</v>
      </c>
      <c r="F442" s="7">
        <v>4.49</v>
      </c>
      <c r="G442" s="7">
        <v>0</v>
      </c>
      <c r="H442" s="7">
        <v>0</v>
      </c>
      <c r="I442" s="7">
        <v>0</v>
      </c>
      <c r="J442" s="41">
        <v>4.49</v>
      </c>
      <c r="K442" s="42"/>
      <c r="L442" s="7">
        <v>0</v>
      </c>
      <c r="M442" s="35"/>
      <c r="N442" s="7">
        <v>-0.01</v>
      </c>
      <c r="O442" s="7">
        <v>4.4800000000000004</v>
      </c>
      <c r="P442" s="29"/>
      <c r="Q442" s="29">
        <f t="shared" si="8"/>
        <v>4.4800000000000004</v>
      </c>
    </row>
    <row r="443" spans="1:17" x14ac:dyDescent="0.3">
      <c r="A443" s="43" t="s">
        <v>546</v>
      </c>
      <c r="B443" s="40"/>
      <c r="C443" s="21" t="s">
        <v>561</v>
      </c>
      <c r="D443" s="21" t="s">
        <v>84</v>
      </c>
      <c r="E443" s="22" t="s">
        <v>15</v>
      </c>
      <c r="F443" s="4">
        <v>68.91</v>
      </c>
      <c r="G443" s="4">
        <v>0</v>
      </c>
      <c r="H443" s="4">
        <v>0</v>
      </c>
      <c r="I443" s="4">
        <v>0</v>
      </c>
      <c r="J443" s="44">
        <v>68.91</v>
      </c>
      <c r="K443" s="42"/>
      <c r="L443" s="4">
        <v>0</v>
      </c>
      <c r="M443" s="34"/>
      <c r="N443" s="4">
        <v>-0.17</v>
      </c>
      <c r="O443" s="4">
        <v>68.739999999999995</v>
      </c>
      <c r="P443" s="27"/>
      <c r="Q443" s="27">
        <f t="shared" si="8"/>
        <v>68.739999999999995</v>
      </c>
    </row>
    <row r="444" spans="1:17" x14ac:dyDescent="0.3">
      <c r="A444" s="39" t="s">
        <v>546</v>
      </c>
      <c r="B444" s="40"/>
      <c r="C444" s="23" t="s">
        <v>562</v>
      </c>
      <c r="D444" s="23" t="s">
        <v>84</v>
      </c>
      <c r="E444" s="24" t="s">
        <v>15</v>
      </c>
      <c r="F444" s="7">
        <v>420.84</v>
      </c>
      <c r="G444" s="7">
        <v>0</v>
      </c>
      <c r="H444" s="7">
        <v>0</v>
      </c>
      <c r="I444" s="7">
        <v>0</v>
      </c>
      <c r="J444" s="41">
        <v>420.84</v>
      </c>
      <c r="K444" s="42"/>
      <c r="L444" s="7">
        <v>0</v>
      </c>
      <c r="M444" s="35"/>
      <c r="N444" s="7">
        <v>-1.05</v>
      </c>
      <c r="O444" s="7">
        <v>419.79</v>
      </c>
      <c r="P444" s="29"/>
      <c r="Q444" s="29">
        <f t="shared" si="8"/>
        <v>419.79</v>
      </c>
    </row>
    <row r="445" spans="1:17" x14ac:dyDescent="0.3">
      <c r="A445" s="43" t="s">
        <v>546</v>
      </c>
      <c r="B445" s="40"/>
      <c r="C445" s="21" t="s">
        <v>563</v>
      </c>
      <c r="D445" s="21" t="s">
        <v>84</v>
      </c>
      <c r="E445" s="22" t="s">
        <v>15</v>
      </c>
      <c r="F445" s="4">
        <v>13.66</v>
      </c>
      <c r="G445" s="4">
        <v>0</v>
      </c>
      <c r="H445" s="4">
        <v>0</v>
      </c>
      <c r="I445" s="4">
        <v>0</v>
      </c>
      <c r="J445" s="44">
        <v>13.66</v>
      </c>
      <c r="K445" s="42"/>
      <c r="L445" s="4">
        <v>0</v>
      </c>
      <c r="M445" s="34"/>
      <c r="N445" s="4">
        <v>-0.03</v>
      </c>
      <c r="O445" s="4">
        <v>13.63</v>
      </c>
      <c r="P445" s="27"/>
      <c r="Q445" s="27">
        <f t="shared" si="8"/>
        <v>13.63</v>
      </c>
    </row>
    <row r="446" spans="1:17" x14ac:dyDescent="0.3">
      <c r="A446" s="39" t="s">
        <v>546</v>
      </c>
      <c r="B446" s="40"/>
      <c r="C446" s="23" t="s">
        <v>564</v>
      </c>
      <c r="D446" s="23" t="s">
        <v>84</v>
      </c>
      <c r="E446" s="24" t="s">
        <v>15</v>
      </c>
      <c r="F446" s="7">
        <v>19808.46</v>
      </c>
      <c r="G446" s="7">
        <v>0</v>
      </c>
      <c r="H446" s="7">
        <v>0</v>
      </c>
      <c r="I446" s="7">
        <v>0</v>
      </c>
      <c r="J446" s="41">
        <v>19808.46</v>
      </c>
      <c r="K446" s="42"/>
      <c r="L446" s="7">
        <v>0</v>
      </c>
      <c r="M446" s="35"/>
      <c r="N446" s="7">
        <v>-49.52</v>
      </c>
      <c r="O446" s="7">
        <v>19758.939999999999</v>
      </c>
      <c r="P446" s="29"/>
      <c r="Q446" s="29">
        <f t="shared" si="8"/>
        <v>19758.939999999999</v>
      </c>
    </row>
    <row r="447" spans="1:17" x14ac:dyDescent="0.3">
      <c r="A447" s="43" t="s">
        <v>546</v>
      </c>
      <c r="B447" s="40"/>
      <c r="C447" s="21" t="s">
        <v>565</v>
      </c>
      <c r="D447" s="21" t="s">
        <v>84</v>
      </c>
      <c r="E447" s="22" t="s">
        <v>15</v>
      </c>
      <c r="F447" s="4">
        <v>2416.9299999999998</v>
      </c>
      <c r="G447" s="4">
        <v>0</v>
      </c>
      <c r="H447" s="4">
        <v>0</v>
      </c>
      <c r="I447" s="4">
        <v>0</v>
      </c>
      <c r="J447" s="44">
        <v>2416.9299999999998</v>
      </c>
      <c r="K447" s="42"/>
      <c r="L447" s="4">
        <v>0</v>
      </c>
      <c r="M447" s="34"/>
      <c r="N447" s="4">
        <v>-6.04</v>
      </c>
      <c r="O447" s="4">
        <v>2410.89</v>
      </c>
      <c r="P447" s="27"/>
      <c r="Q447" s="27">
        <f t="shared" si="8"/>
        <v>2410.89</v>
      </c>
    </row>
    <row r="448" spans="1:17" x14ac:dyDescent="0.3">
      <c r="A448" s="39" t="s">
        <v>546</v>
      </c>
      <c r="B448" s="40"/>
      <c r="C448" s="23" t="s">
        <v>566</v>
      </c>
      <c r="D448" s="23" t="s">
        <v>84</v>
      </c>
      <c r="E448" s="24" t="s">
        <v>15</v>
      </c>
      <c r="F448" s="7">
        <v>22532.880000000001</v>
      </c>
      <c r="G448" s="7">
        <v>0</v>
      </c>
      <c r="H448" s="7">
        <v>0</v>
      </c>
      <c r="I448" s="7">
        <v>0</v>
      </c>
      <c r="J448" s="41">
        <v>22532.880000000001</v>
      </c>
      <c r="K448" s="42"/>
      <c r="L448" s="7">
        <v>0</v>
      </c>
      <c r="M448" s="35"/>
      <c r="N448" s="7">
        <v>-56.33</v>
      </c>
      <c r="O448" s="7">
        <v>22476.55</v>
      </c>
      <c r="P448" s="29"/>
      <c r="Q448" s="29">
        <f t="shared" si="8"/>
        <v>22476.55</v>
      </c>
    </row>
    <row r="449" spans="1:17" x14ac:dyDescent="0.3">
      <c r="A449" s="43" t="s">
        <v>546</v>
      </c>
      <c r="B449" s="40"/>
      <c r="C449" s="21" t="s">
        <v>567</v>
      </c>
      <c r="D449" s="21" t="s">
        <v>84</v>
      </c>
      <c r="E449" s="22" t="s">
        <v>15</v>
      </c>
      <c r="F449" s="4">
        <v>434.21</v>
      </c>
      <c r="G449" s="4">
        <v>0</v>
      </c>
      <c r="H449" s="4">
        <v>0</v>
      </c>
      <c r="I449" s="4">
        <v>0</v>
      </c>
      <c r="J449" s="44">
        <v>434.21</v>
      </c>
      <c r="K449" s="42"/>
      <c r="L449" s="4">
        <v>0</v>
      </c>
      <c r="M449" s="34"/>
      <c r="N449" s="4">
        <v>-1.0900000000000001</v>
      </c>
      <c r="O449" s="4">
        <v>433.12</v>
      </c>
      <c r="P449" s="27"/>
      <c r="Q449" s="27">
        <f t="shared" si="8"/>
        <v>433.12</v>
      </c>
    </row>
    <row r="450" spans="1:17" x14ac:dyDescent="0.3">
      <c r="A450" s="39" t="s">
        <v>546</v>
      </c>
      <c r="B450" s="40"/>
      <c r="C450" s="23" t="s">
        <v>568</v>
      </c>
      <c r="D450" s="23" t="s">
        <v>84</v>
      </c>
      <c r="E450" s="24" t="s">
        <v>15</v>
      </c>
      <c r="F450" s="7">
        <v>1165.56</v>
      </c>
      <c r="G450" s="7">
        <v>0</v>
      </c>
      <c r="H450" s="7">
        <v>0</v>
      </c>
      <c r="I450" s="7">
        <v>0</v>
      </c>
      <c r="J450" s="41">
        <v>1165.56</v>
      </c>
      <c r="K450" s="42"/>
      <c r="L450" s="7">
        <v>0</v>
      </c>
      <c r="M450" s="35"/>
      <c r="N450" s="7">
        <v>-2.91</v>
      </c>
      <c r="O450" s="7">
        <v>1162.6500000000001</v>
      </c>
      <c r="P450" s="29"/>
      <c r="Q450" s="29">
        <f t="shared" si="8"/>
        <v>1162.6500000000001</v>
      </c>
    </row>
    <row r="451" spans="1:17" x14ac:dyDescent="0.3">
      <c r="A451" s="43" t="s">
        <v>546</v>
      </c>
      <c r="B451" s="40"/>
      <c r="C451" s="21" t="s">
        <v>569</v>
      </c>
      <c r="D451" s="21" t="s">
        <v>84</v>
      </c>
      <c r="E451" s="22" t="s">
        <v>15</v>
      </c>
      <c r="F451" s="4">
        <v>45719.64</v>
      </c>
      <c r="G451" s="4">
        <v>0</v>
      </c>
      <c r="H451" s="4">
        <v>0</v>
      </c>
      <c r="I451" s="4">
        <v>0</v>
      </c>
      <c r="J451" s="44">
        <v>45719.64</v>
      </c>
      <c r="K451" s="42"/>
      <c r="L451" s="4">
        <v>0</v>
      </c>
      <c r="M451" s="34"/>
      <c r="N451" s="4">
        <v>-114.31</v>
      </c>
      <c r="O451" s="4">
        <v>45605.33</v>
      </c>
      <c r="P451" s="27"/>
      <c r="Q451" s="27">
        <f t="shared" si="8"/>
        <v>45605.33</v>
      </c>
    </row>
    <row r="452" spans="1:17" x14ac:dyDescent="0.3">
      <c r="A452" s="50" t="s">
        <v>570</v>
      </c>
      <c r="B452" s="51"/>
      <c r="C452" s="51"/>
      <c r="D452" s="51"/>
      <c r="E452" s="51"/>
      <c r="F452" s="8">
        <v>27697445.23</v>
      </c>
      <c r="G452" s="8">
        <v>0</v>
      </c>
      <c r="H452" s="8">
        <v>0</v>
      </c>
      <c r="I452" s="8">
        <v>0</v>
      </c>
      <c r="J452" s="52">
        <v>27697445.23</v>
      </c>
      <c r="K452" s="53"/>
      <c r="L452" s="8">
        <v>-574649.19999999995</v>
      </c>
      <c r="M452" s="36"/>
      <c r="N452" s="8">
        <v>-69257.289999999994</v>
      </c>
      <c r="O452" s="25">
        <f t="shared" ref="O452:P452" si="9">SUM(O268:O451)</f>
        <v>27053538.740000006</v>
      </c>
      <c r="P452" s="25">
        <f t="shared" si="9"/>
        <v>40396.29</v>
      </c>
      <c r="Q452" s="25">
        <f>SUM(Q268:Q451)</f>
        <v>27093935.030000005</v>
      </c>
    </row>
    <row r="453" spans="1:17" x14ac:dyDescent="0.3">
      <c r="A453" s="39" t="s">
        <v>91</v>
      </c>
      <c r="B453" s="40"/>
      <c r="C453" s="23" t="s">
        <v>571</v>
      </c>
      <c r="D453" s="23" t="s">
        <v>18</v>
      </c>
      <c r="E453" s="24" t="s">
        <v>20</v>
      </c>
      <c r="F453" s="7">
        <v>9173.7000000000007</v>
      </c>
      <c r="G453" s="7">
        <v>0</v>
      </c>
      <c r="H453" s="7">
        <v>0</v>
      </c>
      <c r="I453" s="7">
        <v>0</v>
      </c>
      <c r="J453" s="41">
        <v>9173.7000000000007</v>
      </c>
      <c r="K453" s="42"/>
      <c r="L453" s="7">
        <v>0</v>
      </c>
      <c r="M453" s="35"/>
      <c r="N453" s="7">
        <v>-22.93</v>
      </c>
      <c r="O453" s="7">
        <v>9150.77</v>
      </c>
      <c r="P453" s="29"/>
      <c r="Q453" s="29">
        <f t="shared" si="8"/>
        <v>9150.77</v>
      </c>
    </row>
    <row r="454" spans="1:17" x14ac:dyDescent="0.3">
      <c r="A454" s="43" t="s">
        <v>572</v>
      </c>
      <c r="B454" s="40"/>
      <c r="C454" s="21" t="s">
        <v>573</v>
      </c>
      <c r="D454" s="21" t="s">
        <v>84</v>
      </c>
      <c r="E454" s="22" t="s">
        <v>20</v>
      </c>
      <c r="F454" s="4">
        <v>4680.5600000000004</v>
      </c>
      <c r="G454" s="4">
        <v>0</v>
      </c>
      <c r="H454" s="4">
        <v>0</v>
      </c>
      <c r="I454" s="4">
        <v>0</v>
      </c>
      <c r="J454" s="44">
        <v>4680.5600000000004</v>
      </c>
      <c r="K454" s="42"/>
      <c r="L454" s="4">
        <v>0</v>
      </c>
      <c r="M454" s="34"/>
      <c r="N454" s="4">
        <v>-11.7</v>
      </c>
      <c r="O454" s="4">
        <v>4668.8599999999997</v>
      </c>
      <c r="P454" s="27"/>
      <c r="Q454" s="27">
        <f t="shared" si="8"/>
        <v>4668.8599999999997</v>
      </c>
    </row>
    <row r="455" spans="1:17" x14ac:dyDescent="0.3">
      <c r="A455" s="39" t="s">
        <v>574</v>
      </c>
      <c r="B455" s="40"/>
      <c r="C455" s="23" t="s">
        <v>575</v>
      </c>
      <c r="D455" s="23" t="s">
        <v>18</v>
      </c>
      <c r="E455" s="24" t="s">
        <v>15</v>
      </c>
      <c r="F455" s="7">
        <v>13816.62</v>
      </c>
      <c r="G455" s="7">
        <v>0</v>
      </c>
      <c r="H455" s="7">
        <v>0</v>
      </c>
      <c r="I455" s="7">
        <v>0</v>
      </c>
      <c r="J455" s="41">
        <v>13816.62</v>
      </c>
      <c r="K455" s="42"/>
      <c r="L455" s="7">
        <v>0</v>
      </c>
      <c r="M455" s="35"/>
      <c r="N455" s="7">
        <v>-34.54</v>
      </c>
      <c r="O455" s="7">
        <v>13782.08</v>
      </c>
      <c r="P455" s="29"/>
      <c r="Q455" s="29">
        <f t="shared" ref="Q455:Q493" si="10">O455+P455</f>
        <v>13782.08</v>
      </c>
    </row>
    <row r="456" spans="1:17" x14ac:dyDescent="0.3">
      <c r="A456" s="43" t="s">
        <v>576</v>
      </c>
      <c r="B456" s="40"/>
      <c r="C456" s="21" t="s">
        <v>577</v>
      </c>
      <c r="D456" s="21" t="s">
        <v>84</v>
      </c>
      <c r="E456" s="22" t="s">
        <v>20</v>
      </c>
      <c r="F456" s="4">
        <v>618.16999999999996</v>
      </c>
      <c r="G456" s="4">
        <v>0</v>
      </c>
      <c r="H456" s="4">
        <v>0</v>
      </c>
      <c r="I456" s="4">
        <v>0</v>
      </c>
      <c r="J456" s="44">
        <v>618.16999999999996</v>
      </c>
      <c r="K456" s="42"/>
      <c r="L456" s="4">
        <v>0</v>
      </c>
      <c r="M456" s="34"/>
      <c r="N456" s="4">
        <v>-7.9</v>
      </c>
      <c r="O456" s="4">
        <v>610.27</v>
      </c>
      <c r="P456" s="27"/>
      <c r="Q456" s="27">
        <f t="shared" si="10"/>
        <v>610.27</v>
      </c>
    </row>
    <row r="457" spans="1:17" x14ac:dyDescent="0.3">
      <c r="A457" s="39" t="s">
        <v>466</v>
      </c>
      <c r="B457" s="40"/>
      <c r="C457" s="23" t="s">
        <v>578</v>
      </c>
      <c r="D457" s="23" t="s">
        <v>84</v>
      </c>
      <c r="E457" s="24" t="s">
        <v>15</v>
      </c>
      <c r="F457" s="7">
        <v>26913.75</v>
      </c>
      <c r="G457" s="7">
        <v>0</v>
      </c>
      <c r="H457" s="7">
        <v>0</v>
      </c>
      <c r="I457" s="7">
        <v>0</v>
      </c>
      <c r="J457" s="41">
        <v>26913.75</v>
      </c>
      <c r="K457" s="42"/>
      <c r="L457" s="7">
        <v>0</v>
      </c>
      <c r="M457" s="35"/>
      <c r="N457" s="7">
        <v>-67.290000000000006</v>
      </c>
      <c r="O457" s="7">
        <v>26846.46</v>
      </c>
      <c r="P457" s="29"/>
      <c r="Q457" s="29">
        <f t="shared" si="10"/>
        <v>26846.46</v>
      </c>
    </row>
    <row r="458" spans="1:17" x14ac:dyDescent="0.3">
      <c r="A458" s="43" t="s">
        <v>579</v>
      </c>
      <c r="B458" s="40"/>
      <c r="C458" s="21" t="s">
        <v>580</v>
      </c>
      <c r="D458" s="21" t="s">
        <v>18</v>
      </c>
      <c r="E458" s="22" t="s">
        <v>15</v>
      </c>
      <c r="F458" s="4">
        <v>8316.16</v>
      </c>
      <c r="G458" s="4">
        <v>0</v>
      </c>
      <c r="H458" s="4">
        <v>0</v>
      </c>
      <c r="I458" s="4">
        <v>0</v>
      </c>
      <c r="J458" s="44">
        <v>8316.16</v>
      </c>
      <c r="K458" s="42"/>
      <c r="L458" s="4">
        <v>0</v>
      </c>
      <c r="M458" s="34"/>
      <c r="N458" s="4">
        <v>-20.79</v>
      </c>
      <c r="O458" s="4">
        <v>8295.3700000000008</v>
      </c>
      <c r="P458" s="27"/>
      <c r="Q458" s="27">
        <f t="shared" si="10"/>
        <v>8295.3700000000008</v>
      </c>
    </row>
    <row r="459" spans="1:17" x14ac:dyDescent="0.3">
      <c r="A459" s="39" t="s">
        <v>581</v>
      </c>
      <c r="B459" s="40"/>
      <c r="C459" s="23" t="s">
        <v>582</v>
      </c>
      <c r="D459" s="23" t="s">
        <v>84</v>
      </c>
      <c r="E459" s="24" t="s">
        <v>20</v>
      </c>
      <c r="F459" s="7">
        <v>2097.61</v>
      </c>
      <c r="G459" s="7">
        <v>0</v>
      </c>
      <c r="H459" s="7">
        <v>0</v>
      </c>
      <c r="I459" s="7">
        <v>0</v>
      </c>
      <c r="J459" s="41">
        <v>2097.61</v>
      </c>
      <c r="K459" s="42"/>
      <c r="L459" s="7">
        <v>0</v>
      </c>
      <c r="M459" s="35"/>
      <c r="N459" s="7">
        <v>-5.24</v>
      </c>
      <c r="O459" s="7">
        <v>2092.37</v>
      </c>
      <c r="P459" s="29"/>
      <c r="Q459" s="29">
        <f t="shared" si="10"/>
        <v>2092.37</v>
      </c>
    </row>
    <row r="460" spans="1:17" x14ac:dyDescent="0.3">
      <c r="A460" s="43" t="s">
        <v>581</v>
      </c>
      <c r="B460" s="40"/>
      <c r="C460" s="21" t="s">
        <v>583</v>
      </c>
      <c r="D460" s="21" t="s">
        <v>84</v>
      </c>
      <c r="E460" s="22" t="s">
        <v>20</v>
      </c>
      <c r="F460" s="4">
        <v>0.02</v>
      </c>
      <c r="G460" s="4">
        <v>0</v>
      </c>
      <c r="H460" s="4">
        <v>0</v>
      </c>
      <c r="I460" s="4">
        <v>0</v>
      </c>
      <c r="J460" s="44">
        <v>0.02</v>
      </c>
      <c r="K460" s="42"/>
      <c r="L460" s="4">
        <v>0</v>
      </c>
      <c r="M460" s="34"/>
      <c r="N460" s="4">
        <v>0</v>
      </c>
      <c r="O460" s="4">
        <v>0.02</v>
      </c>
      <c r="P460" s="27"/>
      <c r="Q460" s="27">
        <f t="shared" si="10"/>
        <v>0.02</v>
      </c>
    </row>
    <row r="461" spans="1:17" x14ac:dyDescent="0.3">
      <c r="A461" s="39" t="s">
        <v>584</v>
      </c>
      <c r="B461" s="40"/>
      <c r="C461" s="23" t="s">
        <v>585</v>
      </c>
      <c r="D461" s="23" t="s">
        <v>84</v>
      </c>
      <c r="E461" s="24" t="s">
        <v>20</v>
      </c>
      <c r="F461" s="7">
        <v>1645.46</v>
      </c>
      <c r="G461" s="7">
        <v>0</v>
      </c>
      <c r="H461" s="7">
        <v>0</v>
      </c>
      <c r="I461" s="7">
        <v>0</v>
      </c>
      <c r="J461" s="41">
        <v>1645.46</v>
      </c>
      <c r="K461" s="42"/>
      <c r="L461" s="7">
        <v>0</v>
      </c>
      <c r="M461" s="35"/>
      <c r="N461" s="7">
        <v>-4.1100000000000003</v>
      </c>
      <c r="O461" s="7">
        <v>1641.35</v>
      </c>
      <c r="P461" s="29"/>
      <c r="Q461" s="29">
        <f t="shared" si="10"/>
        <v>1641.35</v>
      </c>
    </row>
    <row r="462" spans="1:17" x14ac:dyDescent="0.3">
      <c r="A462" s="43" t="s">
        <v>586</v>
      </c>
      <c r="B462" s="40"/>
      <c r="C462" s="21" t="s">
        <v>587</v>
      </c>
      <c r="D462" s="21" t="s">
        <v>84</v>
      </c>
      <c r="E462" s="22" t="s">
        <v>15</v>
      </c>
      <c r="F462" s="4">
        <v>824015.09</v>
      </c>
      <c r="G462" s="4">
        <v>0</v>
      </c>
      <c r="H462" s="4">
        <v>0</v>
      </c>
      <c r="I462" s="4">
        <v>0</v>
      </c>
      <c r="J462" s="44">
        <v>824015.09</v>
      </c>
      <c r="K462" s="42"/>
      <c r="L462" s="4">
        <v>-19179.64</v>
      </c>
      <c r="M462" s="34"/>
      <c r="N462" s="4">
        <v>-2060.04</v>
      </c>
      <c r="O462" s="4">
        <v>802775.41</v>
      </c>
      <c r="P462" s="27"/>
      <c r="Q462" s="27">
        <f t="shared" si="10"/>
        <v>802775.41</v>
      </c>
    </row>
    <row r="463" spans="1:17" x14ac:dyDescent="0.3">
      <c r="A463" s="39" t="s">
        <v>586</v>
      </c>
      <c r="B463" s="40"/>
      <c r="C463" s="23" t="s">
        <v>588</v>
      </c>
      <c r="D463" s="23" t="s">
        <v>84</v>
      </c>
      <c r="E463" s="24" t="s">
        <v>15</v>
      </c>
      <c r="F463" s="7">
        <v>136234.76</v>
      </c>
      <c r="G463" s="7">
        <v>0</v>
      </c>
      <c r="H463" s="7">
        <v>0</v>
      </c>
      <c r="I463" s="7">
        <v>0</v>
      </c>
      <c r="J463" s="41">
        <v>136234.76</v>
      </c>
      <c r="K463" s="42"/>
      <c r="L463" s="7">
        <v>0</v>
      </c>
      <c r="M463" s="35"/>
      <c r="N463" s="7">
        <v>-340.59</v>
      </c>
      <c r="O463" s="7">
        <v>135894.17000000001</v>
      </c>
      <c r="P463" s="29"/>
      <c r="Q463" s="29">
        <f t="shared" si="10"/>
        <v>135894.17000000001</v>
      </c>
    </row>
    <row r="464" spans="1:17" x14ac:dyDescent="0.3">
      <c r="A464" s="43" t="s">
        <v>466</v>
      </c>
      <c r="B464" s="40"/>
      <c r="C464" s="21" t="s">
        <v>589</v>
      </c>
      <c r="D464" s="21" t="s">
        <v>84</v>
      </c>
      <c r="E464" s="22" t="s">
        <v>15</v>
      </c>
      <c r="F464" s="4">
        <v>405.14</v>
      </c>
      <c r="G464" s="4">
        <v>0</v>
      </c>
      <c r="H464" s="4">
        <v>0</v>
      </c>
      <c r="I464" s="4">
        <v>0</v>
      </c>
      <c r="J464" s="44">
        <v>405.14</v>
      </c>
      <c r="K464" s="42"/>
      <c r="L464" s="4">
        <v>0</v>
      </c>
      <c r="M464" s="34"/>
      <c r="N464" s="4">
        <v>-1.01</v>
      </c>
      <c r="O464" s="4">
        <v>404.13</v>
      </c>
      <c r="P464" s="27"/>
      <c r="Q464" s="27">
        <f t="shared" si="10"/>
        <v>404.13</v>
      </c>
    </row>
    <row r="465" spans="1:17" x14ac:dyDescent="0.3">
      <c r="A465" s="39" t="s">
        <v>586</v>
      </c>
      <c r="B465" s="40"/>
      <c r="C465" s="23" t="s">
        <v>590</v>
      </c>
      <c r="D465" s="23" t="s">
        <v>84</v>
      </c>
      <c r="E465" s="24" t="s">
        <v>15</v>
      </c>
      <c r="F465" s="7">
        <v>463259.34</v>
      </c>
      <c r="G465" s="7">
        <v>0</v>
      </c>
      <c r="H465" s="7">
        <v>0</v>
      </c>
      <c r="I465" s="7">
        <v>0</v>
      </c>
      <c r="J465" s="41">
        <v>463259.34</v>
      </c>
      <c r="K465" s="42"/>
      <c r="L465" s="7">
        <v>-10782.75</v>
      </c>
      <c r="M465" s="35"/>
      <c r="N465" s="7">
        <v>-1158.1500000000001</v>
      </c>
      <c r="O465" s="7">
        <v>451318.44</v>
      </c>
      <c r="P465" s="29"/>
      <c r="Q465" s="29">
        <f t="shared" si="10"/>
        <v>451318.44</v>
      </c>
    </row>
    <row r="466" spans="1:17" x14ac:dyDescent="0.3">
      <c r="A466" s="43" t="s">
        <v>586</v>
      </c>
      <c r="B466" s="40"/>
      <c r="C466" s="21" t="s">
        <v>591</v>
      </c>
      <c r="D466" s="21" t="s">
        <v>84</v>
      </c>
      <c r="E466" s="22" t="s">
        <v>15</v>
      </c>
      <c r="F466" s="4">
        <v>29721.82</v>
      </c>
      <c r="G466" s="4">
        <v>0</v>
      </c>
      <c r="H466" s="4">
        <v>0</v>
      </c>
      <c r="I466" s="4">
        <v>0</v>
      </c>
      <c r="J466" s="44">
        <v>29721.82</v>
      </c>
      <c r="K466" s="42"/>
      <c r="L466" s="4">
        <v>0</v>
      </c>
      <c r="M466" s="34"/>
      <c r="N466" s="4">
        <v>-74.3</v>
      </c>
      <c r="O466" s="4">
        <v>29647.52</v>
      </c>
      <c r="P466" s="27"/>
      <c r="Q466" s="27">
        <f t="shared" si="10"/>
        <v>29647.52</v>
      </c>
    </row>
    <row r="467" spans="1:17" x14ac:dyDescent="0.3">
      <c r="A467" s="50" t="s">
        <v>592</v>
      </c>
      <c r="B467" s="51"/>
      <c r="C467" s="51"/>
      <c r="D467" s="51"/>
      <c r="E467" s="51"/>
      <c r="F467" s="8">
        <v>1520898.2</v>
      </c>
      <c r="G467" s="8">
        <v>0</v>
      </c>
      <c r="H467" s="8">
        <v>0</v>
      </c>
      <c r="I467" s="8">
        <v>0</v>
      </c>
      <c r="J467" s="52">
        <v>1520898.2</v>
      </c>
      <c r="K467" s="53"/>
      <c r="L467" s="8">
        <v>-29962.39</v>
      </c>
      <c r="M467" s="36"/>
      <c r="N467" s="8">
        <v>-3808.59</v>
      </c>
      <c r="O467" s="25">
        <f t="shared" ref="O467:P467" si="11">SUM(O453:O466)</f>
        <v>1487127.2200000002</v>
      </c>
      <c r="P467" s="25">
        <f t="shared" si="11"/>
        <v>0</v>
      </c>
      <c r="Q467" s="25">
        <f>SUM(Q453:Q466)</f>
        <v>1487127.2200000002</v>
      </c>
    </row>
    <row r="468" spans="1:17" x14ac:dyDescent="0.3">
      <c r="A468" s="39" t="s">
        <v>166</v>
      </c>
      <c r="B468" s="40"/>
      <c r="C468" s="23" t="s">
        <v>593</v>
      </c>
      <c r="D468" s="23" t="s">
        <v>84</v>
      </c>
      <c r="E468" s="24" t="s">
        <v>20</v>
      </c>
      <c r="F468" s="7">
        <v>3523.69</v>
      </c>
      <c r="G468" s="7">
        <v>0</v>
      </c>
      <c r="H468" s="7">
        <v>0</v>
      </c>
      <c r="I468" s="7">
        <v>0</v>
      </c>
      <c r="J468" s="41">
        <v>3523.69</v>
      </c>
      <c r="K468" s="42"/>
      <c r="L468" s="7">
        <v>0</v>
      </c>
      <c r="M468" s="35"/>
      <c r="N468" s="7">
        <v>-8.81</v>
      </c>
      <c r="O468" s="7">
        <v>3514.88</v>
      </c>
      <c r="P468" s="29"/>
      <c r="Q468" s="29">
        <f t="shared" si="10"/>
        <v>3514.88</v>
      </c>
    </row>
    <row r="469" spans="1:17" x14ac:dyDescent="0.3">
      <c r="A469" s="43" t="s">
        <v>203</v>
      </c>
      <c r="B469" s="40"/>
      <c r="C469" s="21" t="s">
        <v>594</v>
      </c>
      <c r="D469" s="21" t="s">
        <v>84</v>
      </c>
      <c r="E469" s="22" t="s">
        <v>20</v>
      </c>
      <c r="F469" s="4">
        <v>90.46</v>
      </c>
      <c r="G469" s="4">
        <v>0</v>
      </c>
      <c r="H469" s="4">
        <v>0</v>
      </c>
      <c r="I469" s="4">
        <v>0</v>
      </c>
      <c r="J469" s="44">
        <v>90.46</v>
      </c>
      <c r="K469" s="42"/>
      <c r="L469" s="4">
        <v>0</v>
      </c>
      <c r="M469" s="34"/>
      <c r="N469" s="4">
        <v>-0.23</v>
      </c>
      <c r="O469" s="4">
        <v>90.23</v>
      </c>
      <c r="P469" s="27"/>
      <c r="Q469" s="27">
        <f t="shared" si="10"/>
        <v>90.23</v>
      </c>
    </row>
    <row r="470" spans="1:17" x14ac:dyDescent="0.3">
      <c r="A470" s="39" t="s">
        <v>216</v>
      </c>
      <c r="B470" s="40"/>
      <c r="C470" s="23" t="s">
        <v>595</v>
      </c>
      <c r="D470" s="23" t="s">
        <v>84</v>
      </c>
      <c r="E470" s="24" t="s">
        <v>20</v>
      </c>
      <c r="F470" s="7">
        <v>4730.93</v>
      </c>
      <c r="G470" s="7">
        <v>0</v>
      </c>
      <c r="H470" s="7">
        <v>0</v>
      </c>
      <c r="I470" s="7">
        <v>0</v>
      </c>
      <c r="J470" s="41">
        <v>4730.93</v>
      </c>
      <c r="K470" s="42"/>
      <c r="L470" s="7">
        <v>0</v>
      </c>
      <c r="M470" s="35"/>
      <c r="N470" s="7">
        <v>-11.83</v>
      </c>
      <c r="O470" s="7">
        <v>4719.1000000000004</v>
      </c>
      <c r="P470" s="29"/>
      <c r="Q470" s="29">
        <f t="shared" si="10"/>
        <v>4719.1000000000004</v>
      </c>
    </row>
    <row r="471" spans="1:17" x14ac:dyDescent="0.3">
      <c r="A471" s="43" t="s">
        <v>227</v>
      </c>
      <c r="B471" s="40"/>
      <c r="C471" s="21" t="s">
        <v>596</v>
      </c>
      <c r="D471" s="21" t="s">
        <v>84</v>
      </c>
      <c r="E471" s="22" t="s">
        <v>20</v>
      </c>
      <c r="F471" s="4">
        <v>326.72000000000003</v>
      </c>
      <c r="G471" s="4">
        <v>0</v>
      </c>
      <c r="H471" s="4">
        <v>0</v>
      </c>
      <c r="I471" s="4">
        <v>0</v>
      </c>
      <c r="J471" s="44">
        <v>326.72000000000003</v>
      </c>
      <c r="K471" s="42"/>
      <c r="L471" s="4">
        <v>0</v>
      </c>
      <c r="M471" s="34"/>
      <c r="N471" s="4">
        <v>-0.82</v>
      </c>
      <c r="O471" s="4">
        <v>325.89999999999998</v>
      </c>
      <c r="P471" s="27"/>
      <c r="Q471" s="27">
        <f t="shared" si="10"/>
        <v>325.89999999999998</v>
      </c>
    </row>
    <row r="472" spans="1:17" x14ac:dyDescent="0.3">
      <c r="A472" s="39" t="s">
        <v>227</v>
      </c>
      <c r="B472" s="40"/>
      <c r="C472" s="23" t="s">
        <v>597</v>
      </c>
      <c r="D472" s="23" t="s">
        <v>84</v>
      </c>
      <c r="E472" s="24" t="s">
        <v>20</v>
      </c>
      <c r="F472" s="7">
        <v>403.47</v>
      </c>
      <c r="G472" s="7">
        <v>0</v>
      </c>
      <c r="H472" s="7">
        <v>0</v>
      </c>
      <c r="I472" s="7">
        <v>0</v>
      </c>
      <c r="J472" s="41">
        <v>403.47</v>
      </c>
      <c r="K472" s="42"/>
      <c r="L472" s="7">
        <v>0</v>
      </c>
      <c r="M472" s="35"/>
      <c r="N472" s="7">
        <v>-1.01</v>
      </c>
      <c r="O472" s="7">
        <v>402.46</v>
      </c>
      <c r="P472" s="29"/>
      <c r="Q472" s="29">
        <f t="shared" si="10"/>
        <v>402.46</v>
      </c>
    </row>
    <row r="473" spans="1:17" x14ac:dyDescent="0.3">
      <c r="A473" s="43" t="s">
        <v>251</v>
      </c>
      <c r="B473" s="40"/>
      <c r="C473" s="21" t="s">
        <v>598</v>
      </c>
      <c r="D473" s="21" t="s">
        <v>84</v>
      </c>
      <c r="E473" s="22" t="s">
        <v>20</v>
      </c>
      <c r="F473" s="4">
        <v>1863.1</v>
      </c>
      <c r="G473" s="4">
        <v>0</v>
      </c>
      <c r="H473" s="4">
        <v>0</v>
      </c>
      <c r="I473" s="4">
        <v>0</v>
      </c>
      <c r="J473" s="44">
        <v>1863.1</v>
      </c>
      <c r="K473" s="42"/>
      <c r="L473" s="4">
        <v>0</v>
      </c>
      <c r="M473" s="34"/>
      <c r="N473" s="4">
        <v>-4.66</v>
      </c>
      <c r="O473" s="4">
        <v>1858.44</v>
      </c>
      <c r="P473" s="27"/>
      <c r="Q473" s="27">
        <f t="shared" si="10"/>
        <v>1858.44</v>
      </c>
    </row>
    <row r="474" spans="1:17" x14ac:dyDescent="0.3">
      <c r="A474" s="39" t="s">
        <v>466</v>
      </c>
      <c r="B474" s="40"/>
      <c r="C474" s="23" t="s">
        <v>599</v>
      </c>
      <c r="D474" s="23" t="s">
        <v>84</v>
      </c>
      <c r="E474" s="24" t="s">
        <v>15</v>
      </c>
      <c r="F474" s="7">
        <v>140069.66</v>
      </c>
      <c r="G474" s="7">
        <v>0</v>
      </c>
      <c r="H474" s="7">
        <v>0</v>
      </c>
      <c r="I474" s="7">
        <v>0</v>
      </c>
      <c r="J474" s="41">
        <v>140069.66</v>
      </c>
      <c r="K474" s="42"/>
      <c r="L474" s="7">
        <v>0</v>
      </c>
      <c r="M474" s="35"/>
      <c r="N474" s="7">
        <v>-350.18</v>
      </c>
      <c r="O474" s="7">
        <v>139719.48000000001</v>
      </c>
      <c r="P474" s="29"/>
      <c r="Q474" s="29">
        <f t="shared" si="10"/>
        <v>139719.48000000001</v>
      </c>
    </row>
    <row r="475" spans="1:17" x14ac:dyDescent="0.3">
      <c r="A475" s="43" t="s">
        <v>466</v>
      </c>
      <c r="B475" s="40"/>
      <c r="C475" s="21" t="s">
        <v>600</v>
      </c>
      <c r="D475" s="21" t="s">
        <v>84</v>
      </c>
      <c r="E475" s="22" t="s">
        <v>15</v>
      </c>
      <c r="F475" s="4">
        <v>276.85000000000002</v>
      </c>
      <c r="G475" s="4">
        <v>0</v>
      </c>
      <c r="H475" s="4">
        <v>0</v>
      </c>
      <c r="I475" s="4">
        <v>0</v>
      </c>
      <c r="J475" s="44">
        <v>276.85000000000002</v>
      </c>
      <c r="K475" s="42"/>
      <c r="L475" s="4">
        <v>0</v>
      </c>
      <c r="M475" s="34"/>
      <c r="N475" s="4">
        <v>-0.69</v>
      </c>
      <c r="O475" s="4">
        <v>276.16000000000003</v>
      </c>
      <c r="P475" s="27"/>
      <c r="Q475" s="27">
        <f t="shared" si="10"/>
        <v>276.16000000000003</v>
      </c>
    </row>
    <row r="476" spans="1:17" x14ac:dyDescent="0.3">
      <c r="A476" s="50" t="s">
        <v>601</v>
      </c>
      <c r="B476" s="51"/>
      <c r="C476" s="51"/>
      <c r="D476" s="51"/>
      <c r="E476" s="51"/>
      <c r="F476" s="8">
        <v>151284.88</v>
      </c>
      <c r="G476" s="8">
        <v>0</v>
      </c>
      <c r="H476" s="8">
        <v>0</v>
      </c>
      <c r="I476" s="8">
        <v>0</v>
      </c>
      <c r="J476" s="52">
        <v>151284.88</v>
      </c>
      <c r="K476" s="53"/>
      <c r="L476" s="8">
        <v>0</v>
      </c>
      <c r="M476" s="36"/>
      <c r="N476" s="8">
        <v>-378.23</v>
      </c>
      <c r="O476" s="25">
        <f t="shared" ref="O476:P476" si="12">SUM(O468:O475)</f>
        <v>150906.65000000002</v>
      </c>
      <c r="P476" s="25">
        <f t="shared" si="12"/>
        <v>0</v>
      </c>
      <c r="Q476" s="25">
        <f>SUM(Q468:Q475)</f>
        <v>150906.65000000002</v>
      </c>
    </row>
    <row r="477" spans="1:17" x14ac:dyDescent="0.3">
      <c r="A477" s="39" t="s">
        <v>95</v>
      </c>
      <c r="B477" s="40"/>
      <c r="C477" s="23" t="s">
        <v>602</v>
      </c>
      <c r="D477" s="23" t="s">
        <v>18</v>
      </c>
      <c r="E477" s="24" t="s">
        <v>20</v>
      </c>
      <c r="F477" s="7">
        <v>1103.04</v>
      </c>
      <c r="G477" s="7">
        <v>0</v>
      </c>
      <c r="H477" s="7">
        <v>0</v>
      </c>
      <c r="I477" s="7">
        <v>0</v>
      </c>
      <c r="J477" s="41">
        <v>1103.04</v>
      </c>
      <c r="K477" s="42"/>
      <c r="L477" s="7">
        <v>0</v>
      </c>
      <c r="M477" s="35"/>
      <c r="N477" s="7">
        <v>0</v>
      </c>
      <c r="O477" s="7">
        <v>1103.04</v>
      </c>
      <c r="P477" s="29"/>
      <c r="Q477" s="29">
        <f t="shared" si="10"/>
        <v>1103.04</v>
      </c>
    </row>
    <row r="478" spans="1:17" x14ac:dyDescent="0.3">
      <c r="A478" s="43" t="s">
        <v>169</v>
      </c>
      <c r="B478" s="40"/>
      <c r="C478" s="21" t="s">
        <v>603</v>
      </c>
      <c r="D478" s="21" t="s">
        <v>84</v>
      </c>
      <c r="E478" s="22" t="s">
        <v>20</v>
      </c>
      <c r="F478" s="4">
        <v>1904.43</v>
      </c>
      <c r="G478" s="4">
        <v>0</v>
      </c>
      <c r="H478" s="4">
        <v>0</v>
      </c>
      <c r="I478" s="4">
        <v>0</v>
      </c>
      <c r="J478" s="44">
        <v>1904.43</v>
      </c>
      <c r="K478" s="42"/>
      <c r="L478" s="4">
        <v>0</v>
      </c>
      <c r="M478" s="34"/>
      <c r="N478" s="4">
        <v>0</v>
      </c>
      <c r="O478" s="4">
        <v>1904.43</v>
      </c>
      <c r="P478" s="27"/>
      <c r="Q478" s="27">
        <f t="shared" si="10"/>
        <v>1904.43</v>
      </c>
    </row>
    <row r="479" spans="1:17" x14ac:dyDescent="0.3">
      <c r="A479" s="39" t="s">
        <v>216</v>
      </c>
      <c r="B479" s="40"/>
      <c r="C479" s="23" t="s">
        <v>604</v>
      </c>
      <c r="D479" s="23" t="s">
        <v>84</v>
      </c>
      <c r="E479" s="24" t="s">
        <v>20</v>
      </c>
      <c r="F479" s="7">
        <v>93.48</v>
      </c>
      <c r="G479" s="7">
        <v>0</v>
      </c>
      <c r="H479" s="7">
        <v>0</v>
      </c>
      <c r="I479" s="7">
        <v>0</v>
      </c>
      <c r="J479" s="41">
        <v>93.48</v>
      </c>
      <c r="K479" s="42"/>
      <c r="L479" s="7">
        <v>0</v>
      </c>
      <c r="M479" s="35"/>
      <c r="N479" s="7">
        <v>0</v>
      </c>
      <c r="O479" s="7">
        <v>93.48</v>
      </c>
      <c r="P479" s="29"/>
      <c r="Q479" s="29">
        <f t="shared" si="10"/>
        <v>93.48</v>
      </c>
    </row>
    <row r="480" spans="1:17" x14ac:dyDescent="0.3">
      <c r="A480" s="43" t="s">
        <v>222</v>
      </c>
      <c r="B480" s="40"/>
      <c r="C480" s="21" t="s">
        <v>605</v>
      </c>
      <c r="D480" s="21" t="s">
        <v>18</v>
      </c>
      <c r="E480" s="22" t="s">
        <v>15</v>
      </c>
      <c r="F480" s="4">
        <v>123.56</v>
      </c>
      <c r="G480" s="4">
        <v>0</v>
      </c>
      <c r="H480" s="4">
        <v>0</v>
      </c>
      <c r="I480" s="4">
        <v>0</v>
      </c>
      <c r="J480" s="44">
        <v>123.56</v>
      </c>
      <c r="K480" s="42"/>
      <c r="L480" s="4">
        <v>0</v>
      </c>
      <c r="M480" s="34"/>
      <c r="N480" s="4">
        <v>0</v>
      </c>
      <c r="O480" s="4">
        <v>123.56</v>
      </c>
      <c r="P480" s="27"/>
      <c r="Q480" s="27">
        <f t="shared" si="10"/>
        <v>123.56</v>
      </c>
    </row>
    <row r="481" spans="1:17" x14ac:dyDescent="0.3">
      <c r="A481" s="39" t="s">
        <v>222</v>
      </c>
      <c r="B481" s="40"/>
      <c r="C481" s="23" t="s">
        <v>606</v>
      </c>
      <c r="D481" s="23" t="s">
        <v>18</v>
      </c>
      <c r="E481" s="24" t="s">
        <v>15</v>
      </c>
      <c r="F481" s="7">
        <v>28.11</v>
      </c>
      <c r="G481" s="7">
        <v>0</v>
      </c>
      <c r="H481" s="7">
        <v>0</v>
      </c>
      <c r="I481" s="7">
        <v>0</v>
      </c>
      <c r="J481" s="41">
        <v>28.11</v>
      </c>
      <c r="K481" s="42"/>
      <c r="L481" s="7">
        <v>0</v>
      </c>
      <c r="M481" s="35"/>
      <c r="N481" s="7">
        <v>0</v>
      </c>
      <c r="O481" s="7">
        <v>28.11</v>
      </c>
      <c r="P481" s="29"/>
      <c r="Q481" s="29">
        <f t="shared" si="10"/>
        <v>28.11</v>
      </c>
    </row>
    <row r="482" spans="1:17" x14ac:dyDescent="0.3">
      <c r="A482" s="43" t="s">
        <v>222</v>
      </c>
      <c r="B482" s="40"/>
      <c r="C482" s="21" t="s">
        <v>607</v>
      </c>
      <c r="D482" s="21" t="s">
        <v>18</v>
      </c>
      <c r="E482" s="22" t="s">
        <v>15</v>
      </c>
      <c r="F482" s="4">
        <v>454.28</v>
      </c>
      <c r="G482" s="4">
        <v>0</v>
      </c>
      <c r="H482" s="4">
        <v>0</v>
      </c>
      <c r="I482" s="4">
        <v>0</v>
      </c>
      <c r="J482" s="44">
        <v>454.28</v>
      </c>
      <c r="K482" s="42"/>
      <c r="L482" s="4">
        <v>0</v>
      </c>
      <c r="M482" s="34"/>
      <c r="N482" s="4">
        <v>0</v>
      </c>
      <c r="O482" s="4">
        <v>454.28</v>
      </c>
      <c r="P482" s="27"/>
      <c r="Q482" s="27">
        <f t="shared" si="10"/>
        <v>454.28</v>
      </c>
    </row>
    <row r="483" spans="1:17" x14ac:dyDescent="0.3">
      <c r="A483" s="39" t="s">
        <v>222</v>
      </c>
      <c r="B483" s="40"/>
      <c r="C483" s="23" t="s">
        <v>608</v>
      </c>
      <c r="D483" s="23" t="s">
        <v>18</v>
      </c>
      <c r="E483" s="24" t="s">
        <v>15</v>
      </c>
      <c r="F483" s="7">
        <v>599.05999999999995</v>
      </c>
      <c r="G483" s="7">
        <v>0</v>
      </c>
      <c r="H483" s="7">
        <v>0</v>
      </c>
      <c r="I483" s="7">
        <v>0</v>
      </c>
      <c r="J483" s="41">
        <v>599.05999999999995</v>
      </c>
      <c r="K483" s="42"/>
      <c r="L483" s="7">
        <v>0</v>
      </c>
      <c r="M483" s="35"/>
      <c r="N483" s="7">
        <v>0</v>
      </c>
      <c r="O483" s="7">
        <v>599.05999999999995</v>
      </c>
      <c r="P483" s="29"/>
      <c r="Q483" s="29">
        <f t="shared" si="10"/>
        <v>599.05999999999995</v>
      </c>
    </row>
    <row r="484" spans="1:17" x14ac:dyDescent="0.3">
      <c r="A484" s="43" t="s">
        <v>409</v>
      </c>
      <c r="B484" s="40"/>
      <c r="C484" s="21" t="s">
        <v>609</v>
      </c>
      <c r="D484" s="21" t="s">
        <v>14</v>
      </c>
      <c r="E484" s="22" t="s">
        <v>20</v>
      </c>
      <c r="F484" s="4">
        <v>88.5</v>
      </c>
      <c r="G484" s="4">
        <v>0</v>
      </c>
      <c r="H484" s="4">
        <v>0</v>
      </c>
      <c r="I484" s="4">
        <v>0</v>
      </c>
      <c r="J484" s="44">
        <v>88.5</v>
      </c>
      <c r="K484" s="42"/>
      <c r="L484" s="4">
        <v>0</v>
      </c>
      <c r="M484" s="34"/>
      <c r="N484" s="4">
        <v>0</v>
      </c>
      <c r="O484" s="4">
        <v>88.5</v>
      </c>
      <c r="P484" s="27"/>
      <c r="Q484" s="27">
        <f t="shared" si="10"/>
        <v>88.5</v>
      </c>
    </row>
    <row r="485" spans="1:17" x14ac:dyDescent="0.3">
      <c r="A485" s="39" t="s">
        <v>412</v>
      </c>
      <c r="B485" s="40"/>
      <c r="C485" s="23" t="s">
        <v>610</v>
      </c>
      <c r="D485" s="23" t="s">
        <v>84</v>
      </c>
      <c r="E485" s="24" t="s">
        <v>20</v>
      </c>
      <c r="F485" s="7">
        <v>888.72</v>
      </c>
      <c r="G485" s="7">
        <v>0</v>
      </c>
      <c r="H485" s="7">
        <v>0</v>
      </c>
      <c r="I485" s="7">
        <v>0</v>
      </c>
      <c r="J485" s="41">
        <v>888.72</v>
      </c>
      <c r="K485" s="42"/>
      <c r="L485" s="7">
        <v>0</v>
      </c>
      <c r="M485" s="35"/>
      <c r="N485" s="7">
        <v>0</v>
      </c>
      <c r="O485" s="7">
        <v>888.72</v>
      </c>
      <c r="P485" s="29"/>
      <c r="Q485" s="29">
        <f t="shared" si="10"/>
        <v>888.72</v>
      </c>
    </row>
    <row r="486" spans="1:17" x14ac:dyDescent="0.3">
      <c r="A486" s="43" t="s">
        <v>412</v>
      </c>
      <c r="B486" s="40"/>
      <c r="C486" s="21" t="s">
        <v>611</v>
      </c>
      <c r="D486" s="21" t="s">
        <v>84</v>
      </c>
      <c r="E486" s="22" t="s">
        <v>15</v>
      </c>
      <c r="F486" s="4">
        <v>76378.039999999994</v>
      </c>
      <c r="G486" s="4">
        <v>0</v>
      </c>
      <c r="H486" s="4">
        <v>0</v>
      </c>
      <c r="I486" s="4">
        <v>0</v>
      </c>
      <c r="J486" s="44">
        <v>76378.039999999994</v>
      </c>
      <c r="K486" s="42"/>
      <c r="L486" s="4">
        <v>0</v>
      </c>
      <c r="M486" s="34"/>
      <c r="N486" s="4">
        <v>0</v>
      </c>
      <c r="O486" s="4">
        <v>76378.039999999994</v>
      </c>
      <c r="P486" s="27"/>
      <c r="Q486" s="27">
        <f t="shared" si="10"/>
        <v>76378.039999999994</v>
      </c>
    </row>
    <row r="487" spans="1:17" x14ac:dyDescent="0.3">
      <c r="A487" s="39" t="s">
        <v>182</v>
      </c>
      <c r="B487" s="40"/>
      <c r="C487" s="23" t="s">
        <v>612</v>
      </c>
      <c r="D487" s="23" t="s">
        <v>84</v>
      </c>
      <c r="E487" s="24" t="s">
        <v>20</v>
      </c>
      <c r="F487" s="7">
        <v>764.6</v>
      </c>
      <c r="G487" s="7">
        <v>0</v>
      </c>
      <c r="H487" s="7">
        <v>0</v>
      </c>
      <c r="I487" s="7">
        <v>0</v>
      </c>
      <c r="J487" s="41">
        <v>764.6</v>
      </c>
      <c r="K487" s="42"/>
      <c r="L487" s="7">
        <v>0</v>
      </c>
      <c r="M487" s="35"/>
      <c r="N487" s="7">
        <v>0</v>
      </c>
      <c r="O487" s="7">
        <v>764.6</v>
      </c>
      <c r="P487" s="29"/>
      <c r="Q487" s="29">
        <f t="shared" si="10"/>
        <v>764.6</v>
      </c>
    </row>
    <row r="488" spans="1:17" x14ac:dyDescent="0.3">
      <c r="A488" s="43" t="s">
        <v>182</v>
      </c>
      <c r="B488" s="40"/>
      <c r="C488" s="21" t="s">
        <v>613</v>
      </c>
      <c r="D488" s="21" t="s">
        <v>84</v>
      </c>
      <c r="E488" s="22" t="s">
        <v>15</v>
      </c>
      <c r="F488" s="4">
        <v>888.75</v>
      </c>
      <c r="G488" s="4">
        <v>0</v>
      </c>
      <c r="H488" s="4">
        <v>0</v>
      </c>
      <c r="I488" s="4">
        <v>0</v>
      </c>
      <c r="J488" s="44">
        <v>888.75</v>
      </c>
      <c r="K488" s="42"/>
      <c r="L488" s="4">
        <v>0</v>
      </c>
      <c r="M488" s="34"/>
      <c r="N488" s="4">
        <v>0</v>
      </c>
      <c r="O488" s="4">
        <v>888.75</v>
      </c>
      <c r="P488" s="27"/>
      <c r="Q488" s="27">
        <f t="shared" si="10"/>
        <v>888.75</v>
      </c>
    </row>
    <row r="489" spans="1:17" x14ac:dyDescent="0.3">
      <c r="A489" s="39" t="s">
        <v>614</v>
      </c>
      <c r="B489" s="40"/>
      <c r="C489" s="23" t="s">
        <v>615</v>
      </c>
      <c r="D489" s="23" t="s">
        <v>84</v>
      </c>
      <c r="E489" s="24" t="s">
        <v>20</v>
      </c>
      <c r="F489" s="7">
        <v>2400</v>
      </c>
      <c r="G489" s="7">
        <v>0</v>
      </c>
      <c r="H489" s="7">
        <v>0</v>
      </c>
      <c r="I489" s="7">
        <v>0</v>
      </c>
      <c r="J489" s="41">
        <v>2400</v>
      </c>
      <c r="K489" s="42"/>
      <c r="L489" s="7">
        <v>0</v>
      </c>
      <c r="M489" s="35"/>
      <c r="N489" s="7">
        <v>0</v>
      </c>
      <c r="O489" s="7">
        <v>2400</v>
      </c>
      <c r="P489" s="29"/>
      <c r="Q489" s="29">
        <f t="shared" si="10"/>
        <v>2400</v>
      </c>
    </row>
    <row r="490" spans="1:17" x14ac:dyDescent="0.3">
      <c r="A490" s="43" t="s">
        <v>473</v>
      </c>
      <c r="B490" s="40"/>
      <c r="C490" s="21" t="s">
        <v>616</v>
      </c>
      <c r="D490" s="21" t="s">
        <v>84</v>
      </c>
      <c r="E490" s="22" t="s">
        <v>20</v>
      </c>
      <c r="F490" s="4">
        <v>365.11</v>
      </c>
      <c r="G490" s="4">
        <v>0</v>
      </c>
      <c r="H490" s="4">
        <v>0</v>
      </c>
      <c r="I490" s="4">
        <v>0</v>
      </c>
      <c r="J490" s="44">
        <v>365.11</v>
      </c>
      <c r="K490" s="42"/>
      <c r="L490" s="4">
        <v>0</v>
      </c>
      <c r="M490" s="34"/>
      <c r="N490" s="4">
        <v>0</v>
      </c>
      <c r="O490" s="4">
        <v>365.11</v>
      </c>
      <c r="P490" s="27"/>
      <c r="Q490" s="27">
        <f t="shared" si="10"/>
        <v>365.11</v>
      </c>
    </row>
    <row r="491" spans="1:17" x14ac:dyDescent="0.3">
      <c r="A491" s="50" t="s">
        <v>617</v>
      </c>
      <c r="B491" s="51"/>
      <c r="C491" s="51"/>
      <c r="D491" s="51"/>
      <c r="E491" s="51"/>
      <c r="F491" s="8">
        <v>86079.679999999993</v>
      </c>
      <c r="G491" s="8">
        <v>0</v>
      </c>
      <c r="H491" s="8">
        <v>0</v>
      </c>
      <c r="I491" s="8">
        <v>0</v>
      </c>
      <c r="J491" s="52">
        <v>86079.679999999993</v>
      </c>
      <c r="K491" s="53"/>
      <c r="L491" s="8">
        <v>0</v>
      </c>
      <c r="M491" s="36"/>
      <c r="N491" s="8">
        <v>0</v>
      </c>
      <c r="O491" s="25">
        <f t="shared" ref="O491:P491" si="13">SUM(O477:O490)</f>
        <v>86079.680000000008</v>
      </c>
      <c r="P491" s="25">
        <f t="shared" si="13"/>
        <v>0</v>
      </c>
      <c r="Q491" s="25">
        <f>SUM(Q477:Q490)</f>
        <v>86079.680000000008</v>
      </c>
    </row>
    <row r="492" spans="1:17" x14ac:dyDescent="0.3">
      <c r="A492" s="39" t="s">
        <v>273</v>
      </c>
      <c r="B492" s="40"/>
      <c r="C492" s="23" t="s">
        <v>618</v>
      </c>
      <c r="D492" s="23" t="s">
        <v>14</v>
      </c>
      <c r="E492" s="24" t="s">
        <v>20</v>
      </c>
      <c r="F492" s="7">
        <v>0</v>
      </c>
      <c r="G492" s="7">
        <v>0</v>
      </c>
      <c r="H492" s="7">
        <v>0</v>
      </c>
      <c r="I492" s="7">
        <v>0</v>
      </c>
      <c r="J492" s="41">
        <v>0</v>
      </c>
      <c r="K492" s="42"/>
      <c r="L492" s="7">
        <v>0</v>
      </c>
      <c r="M492" s="35"/>
      <c r="N492" s="7">
        <v>0</v>
      </c>
      <c r="O492" s="7">
        <v>0</v>
      </c>
      <c r="P492" s="29"/>
      <c r="Q492" s="29">
        <f t="shared" si="10"/>
        <v>0</v>
      </c>
    </row>
    <row r="493" spans="1:17" ht="15" thickBot="1" x14ac:dyDescent="0.35">
      <c r="A493" s="54" t="s">
        <v>619</v>
      </c>
      <c r="B493" s="53"/>
      <c r="C493" s="53"/>
      <c r="D493" s="53"/>
      <c r="E493" s="53"/>
      <c r="F493" s="8">
        <v>0</v>
      </c>
      <c r="G493" s="8">
        <v>0</v>
      </c>
      <c r="H493" s="8">
        <v>0</v>
      </c>
      <c r="I493" s="8">
        <v>0</v>
      </c>
      <c r="J493" s="52">
        <v>0</v>
      </c>
      <c r="K493" s="53"/>
      <c r="L493" s="8">
        <v>0</v>
      </c>
      <c r="M493" s="36"/>
      <c r="N493" s="8">
        <v>0</v>
      </c>
      <c r="O493" s="8">
        <v>0</v>
      </c>
      <c r="P493" s="25"/>
      <c r="Q493" s="25">
        <f t="shared" si="10"/>
        <v>0</v>
      </c>
    </row>
    <row r="494" spans="1:17" x14ac:dyDescent="0.3">
      <c r="A494" s="55" t="s">
        <v>620</v>
      </c>
      <c r="B494" s="56"/>
      <c r="C494" s="56"/>
      <c r="D494" s="56"/>
      <c r="E494" s="56"/>
      <c r="F494" s="9">
        <v>72285875.549999997</v>
      </c>
      <c r="G494" s="9">
        <v>0.21</v>
      </c>
      <c r="H494" s="9">
        <v>0</v>
      </c>
      <c r="I494" s="9">
        <v>0</v>
      </c>
      <c r="J494" s="57">
        <v>72285875.760000005</v>
      </c>
      <c r="K494" s="56"/>
      <c r="L494" s="9">
        <v>0</v>
      </c>
      <c r="M494" s="37"/>
      <c r="N494" s="26">
        <f t="shared" ref="N494:O494" si="14">N64+N205+N267+N452+N467+N476+N491</f>
        <v>-76636.069999999992</v>
      </c>
      <c r="O494" s="26">
        <f t="shared" si="14"/>
        <v>72209239.690000027</v>
      </c>
      <c r="P494" s="26">
        <f>P64+P205+P267+P452+P467+P476+P491</f>
        <v>0</v>
      </c>
      <c r="Q494" s="26">
        <f>Q64+Q205+Q267+Q452+Q467+Q476+Q491</f>
        <v>72209239.690000027</v>
      </c>
    </row>
    <row r="495" spans="1:17" ht="0" hidden="1" customHeight="1" x14ac:dyDescent="0.3"/>
    <row r="496" spans="1:17" ht="9.75" customHeight="1" x14ac:dyDescent="0.3"/>
    <row r="498" spans="2:3" x14ac:dyDescent="0.3">
      <c r="B498" s="10"/>
      <c r="C498" s="11"/>
    </row>
    <row r="499" spans="2:3" x14ac:dyDescent="0.3">
      <c r="B499" s="10"/>
      <c r="C499" s="11"/>
    </row>
    <row r="500" spans="2:3" x14ac:dyDescent="0.3">
      <c r="B500" s="10"/>
      <c r="C500" s="11"/>
    </row>
  </sheetData>
  <mergeCells count="982">
    <mergeCell ref="A493:E493"/>
    <mergeCell ref="J493:K493"/>
    <mergeCell ref="A494:E494"/>
    <mergeCell ref="J494:K494"/>
    <mergeCell ref="A490:B490"/>
    <mergeCell ref="J490:K490"/>
    <mergeCell ref="A491:E491"/>
    <mergeCell ref="J491:K491"/>
    <mergeCell ref="A492:B492"/>
    <mergeCell ref="J492:K492"/>
    <mergeCell ref="A487:B487"/>
    <mergeCell ref="J487:K487"/>
    <mergeCell ref="A488:B488"/>
    <mergeCell ref="J488:K488"/>
    <mergeCell ref="A489:B489"/>
    <mergeCell ref="J489:K489"/>
    <mergeCell ref="A484:B484"/>
    <mergeCell ref="J484:K484"/>
    <mergeCell ref="A485:B485"/>
    <mergeCell ref="J485:K485"/>
    <mergeCell ref="A486:B486"/>
    <mergeCell ref="J486:K486"/>
    <mergeCell ref="A481:B481"/>
    <mergeCell ref="J481:K481"/>
    <mergeCell ref="A482:B482"/>
    <mergeCell ref="J482:K482"/>
    <mergeCell ref="A483:B483"/>
    <mergeCell ref="J483:K483"/>
    <mergeCell ref="A478:B478"/>
    <mergeCell ref="J478:K478"/>
    <mergeCell ref="A479:B479"/>
    <mergeCell ref="J479:K479"/>
    <mergeCell ref="A480:B480"/>
    <mergeCell ref="J480:K480"/>
    <mergeCell ref="A475:B475"/>
    <mergeCell ref="J475:K475"/>
    <mergeCell ref="A476:E476"/>
    <mergeCell ref="J476:K476"/>
    <mergeCell ref="A477:B477"/>
    <mergeCell ref="J477:K477"/>
    <mergeCell ref="A472:B472"/>
    <mergeCell ref="J472:K472"/>
    <mergeCell ref="A473:B473"/>
    <mergeCell ref="J473:K473"/>
    <mergeCell ref="A474:B474"/>
    <mergeCell ref="J474:K474"/>
    <mergeCell ref="A469:B469"/>
    <mergeCell ref="J469:K469"/>
    <mergeCell ref="A470:B470"/>
    <mergeCell ref="J470:K470"/>
    <mergeCell ref="A471:B471"/>
    <mergeCell ref="J471:K471"/>
    <mergeCell ref="A466:B466"/>
    <mergeCell ref="J466:K466"/>
    <mergeCell ref="A467:E467"/>
    <mergeCell ref="J467:K467"/>
    <mergeCell ref="A468:B468"/>
    <mergeCell ref="J468:K468"/>
    <mergeCell ref="A463:B463"/>
    <mergeCell ref="J463:K463"/>
    <mergeCell ref="A464:B464"/>
    <mergeCell ref="J464:K464"/>
    <mergeCell ref="A465:B465"/>
    <mergeCell ref="J465:K465"/>
    <mergeCell ref="A460:B460"/>
    <mergeCell ref="J460:K460"/>
    <mergeCell ref="A461:B461"/>
    <mergeCell ref="J461:K461"/>
    <mergeCell ref="A462:B462"/>
    <mergeCell ref="J462:K462"/>
    <mergeCell ref="A457:B457"/>
    <mergeCell ref="J457:K457"/>
    <mergeCell ref="A458:B458"/>
    <mergeCell ref="J458:K458"/>
    <mergeCell ref="A459:B459"/>
    <mergeCell ref="J459:K459"/>
    <mergeCell ref="A454:B454"/>
    <mergeCell ref="J454:K454"/>
    <mergeCell ref="A455:B455"/>
    <mergeCell ref="J455:K455"/>
    <mergeCell ref="A456:B456"/>
    <mergeCell ref="J456:K456"/>
    <mergeCell ref="A451:B451"/>
    <mergeCell ref="J451:K451"/>
    <mergeCell ref="A452:E452"/>
    <mergeCell ref="J452:K452"/>
    <mergeCell ref="A453:B453"/>
    <mergeCell ref="J453:K453"/>
    <mergeCell ref="A448:B448"/>
    <mergeCell ref="J448:K448"/>
    <mergeCell ref="A449:B449"/>
    <mergeCell ref="J449:K449"/>
    <mergeCell ref="A450:B450"/>
    <mergeCell ref="J450:K450"/>
    <mergeCell ref="A445:B445"/>
    <mergeCell ref="J445:K445"/>
    <mergeCell ref="A446:B446"/>
    <mergeCell ref="J446:K446"/>
    <mergeCell ref="A447:B447"/>
    <mergeCell ref="J447:K447"/>
    <mergeCell ref="A442:B442"/>
    <mergeCell ref="J442:K442"/>
    <mergeCell ref="A443:B443"/>
    <mergeCell ref="J443:K443"/>
    <mergeCell ref="A444:B444"/>
    <mergeCell ref="J444:K444"/>
    <mergeCell ref="A439:B439"/>
    <mergeCell ref="J439:K439"/>
    <mergeCell ref="A440:B440"/>
    <mergeCell ref="J440:K440"/>
    <mergeCell ref="A441:B441"/>
    <mergeCell ref="J441:K441"/>
    <mergeCell ref="A436:B436"/>
    <mergeCell ref="J436:K436"/>
    <mergeCell ref="A437:B437"/>
    <mergeCell ref="J437:K437"/>
    <mergeCell ref="A438:B438"/>
    <mergeCell ref="J438:K438"/>
    <mergeCell ref="A433:B433"/>
    <mergeCell ref="J433:K433"/>
    <mergeCell ref="A434:B434"/>
    <mergeCell ref="J434:K434"/>
    <mergeCell ref="A435:B435"/>
    <mergeCell ref="J435:K435"/>
    <mergeCell ref="A430:B430"/>
    <mergeCell ref="J430:K430"/>
    <mergeCell ref="A431:B431"/>
    <mergeCell ref="J431:K431"/>
    <mergeCell ref="A432:B432"/>
    <mergeCell ref="J432:K432"/>
    <mergeCell ref="A427:B427"/>
    <mergeCell ref="J427:K427"/>
    <mergeCell ref="A428:B428"/>
    <mergeCell ref="J428:K428"/>
    <mergeCell ref="A429:B429"/>
    <mergeCell ref="J429:K429"/>
    <mergeCell ref="A424:B424"/>
    <mergeCell ref="J424:K424"/>
    <mergeCell ref="A425:B425"/>
    <mergeCell ref="J425:K425"/>
    <mergeCell ref="A426:B426"/>
    <mergeCell ref="J426:K426"/>
    <mergeCell ref="A421:B421"/>
    <mergeCell ref="J421:K421"/>
    <mergeCell ref="A422:B422"/>
    <mergeCell ref="J422:K422"/>
    <mergeCell ref="A423:B423"/>
    <mergeCell ref="J423:K423"/>
    <mergeCell ref="A418:B418"/>
    <mergeCell ref="J418:K418"/>
    <mergeCell ref="A419:B419"/>
    <mergeCell ref="J419:K419"/>
    <mergeCell ref="A420:B420"/>
    <mergeCell ref="J420:K420"/>
    <mergeCell ref="A415:B415"/>
    <mergeCell ref="J415:K415"/>
    <mergeCell ref="A416:B416"/>
    <mergeCell ref="J416:K416"/>
    <mergeCell ref="A417:B417"/>
    <mergeCell ref="J417:K417"/>
    <mergeCell ref="A412:B412"/>
    <mergeCell ref="J412:K412"/>
    <mergeCell ref="A413:B413"/>
    <mergeCell ref="J413:K413"/>
    <mergeCell ref="A414:B414"/>
    <mergeCell ref="J414:K414"/>
    <mergeCell ref="A409:B409"/>
    <mergeCell ref="J409:K409"/>
    <mergeCell ref="A410:B410"/>
    <mergeCell ref="J410:K410"/>
    <mergeCell ref="A411:B411"/>
    <mergeCell ref="J411:K411"/>
    <mergeCell ref="A406:B406"/>
    <mergeCell ref="J406:K406"/>
    <mergeCell ref="A407:B407"/>
    <mergeCell ref="J407:K407"/>
    <mergeCell ref="A408:B408"/>
    <mergeCell ref="J408:K408"/>
    <mergeCell ref="A403:B403"/>
    <mergeCell ref="J403:K403"/>
    <mergeCell ref="A404:B404"/>
    <mergeCell ref="J404:K404"/>
    <mergeCell ref="A405:B405"/>
    <mergeCell ref="J405:K405"/>
    <mergeCell ref="A400:B400"/>
    <mergeCell ref="J400:K400"/>
    <mergeCell ref="A401:B401"/>
    <mergeCell ref="J401:K401"/>
    <mergeCell ref="A402:B402"/>
    <mergeCell ref="J402:K402"/>
    <mergeCell ref="A397:B397"/>
    <mergeCell ref="J397:K397"/>
    <mergeCell ref="A398:B398"/>
    <mergeCell ref="J398:K398"/>
    <mergeCell ref="A399:B399"/>
    <mergeCell ref="J399:K399"/>
    <mergeCell ref="A394:B394"/>
    <mergeCell ref="J394:K394"/>
    <mergeCell ref="A395:B395"/>
    <mergeCell ref="J395:K395"/>
    <mergeCell ref="A396:B396"/>
    <mergeCell ref="J396:K396"/>
    <mergeCell ref="A391:B391"/>
    <mergeCell ref="J391:K391"/>
    <mergeCell ref="A392:B392"/>
    <mergeCell ref="J392:K392"/>
    <mergeCell ref="A393:B393"/>
    <mergeCell ref="J393:K393"/>
    <mergeCell ref="A388:B388"/>
    <mergeCell ref="J388:K388"/>
    <mergeCell ref="A389:B389"/>
    <mergeCell ref="J389:K389"/>
    <mergeCell ref="A390:B390"/>
    <mergeCell ref="J390:K390"/>
    <mergeCell ref="A385:B385"/>
    <mergeCell ref="J385:K385"/>
    <mergeCell ref="A386:B386"/>
    <mergeCell ref="J386:K386"/>
    <mergeCell ref="A387:B387"/>
    <mergeCell ref="J387:K387"/>
    <mergeCell ref="A382:B382"/>
    <mergeCell ref="J382:K382"/>
    <mergeCell ref="A383:B383"/>
    <mergeCell ref="J383:K383"/>
    <mergeCell ref="A384:B384"/>
    <mergeCell ref="J384:K384"/>
    <mergeCell ref="A379:B379"/>
    <mergeCell ref="J379:K379"/>
    <mergeCell ref="A380:B380"/>
    <mergeCell ref="J380:K380"/>
    <mergeCell ref="A381:B381"/>
    <mergeCell ref="J381:K381"/>
    <mergeCell ref="A376:B376"/>
    <mergeCell ref="J376:K376"/>
    <mergeCell ref="A377:B377"/>
    <mergeCell ref="J377:K377"/>
    <mergeCell ref="A378:B378"/>
    <mergeCell ref="J378:K378"/>
    <mergeCell ref="A373:B373"/>
    <mergeCell ref="J373:K373"/>
    <mergeCell ref="A374:B374"/>
    <mergeCell ref="J374:K374"/>
    <mergeCell ref="A375:B375"/>
    <mergeCell ref="J375:K375"/>
    <mergeCell ref="A370:B370"/>
    <mergeCell ref="J370:K370"/>
    <mergeCell ref="A371:B371"/>
    <mergeCell ref="J371:K371"/>
    <mergeCell ref="A372:B372"/>
    <mergeCell ref="J372:K372"/>
    <mergeCell ref="A367:B367"/>
    <mergeCell ref="J367:K367"/>
    <mergeCell ref="A368:B368"/>
    <mergeCell ref="J368:K368"/>
    <mergeCell ref="A369:B369"/>
    <mergeCell ref="J369:K369"/>
    <mergeCell ref="A364:B364"/>
    <mergeCell ref="J364:K364"/>
    <mergeCell ref="A365:B365"/>
    <mergeCell ref="J365:K365"/>
    <mergeCell ref="A366:B366"/>
    <mergeCell ref="J366:K366"/>
    <mergeCell ref="A361:B361"/>
    <mergeCell ref="J361:K361"/>
    <mergeCell ref="A362:B362"/>
    <mergeCell ref="J362:K362"/>
    <mergeCell ref="A363:B363"/>
    <mergeCell ref="J363:K363"/>
    <mergeCell ref="A358:B358"/>
    <mergeCell ref="J358:K358"/>
    <mergeCell ref="A359:B359"/>
    <mergeCell ref="J359:K359"/>
    <mergeCell ref="A360:B360"/>
    <mergeCell ref="J360:K360"/>
    <mergeCell ref="A355:B355"/>
    <mergeCell ref="J355:K355"/>
    <mergeCell ref="A356:B356"/>
    <mergeCell ref="J356:K356"/>
    <mergeCell ref="A357:B357"/>
    <mergeCell ref="J357:K357"/>
    <mergeCell ref="A352:B352"/>
    <mergeCell ref="J352:K352"/>
    <mergeCell ref="A353:B353"/>
    <mergeCell ref="J353:K353"/>
    <mergeCell ref="A354:B354"/>
    <mergeCell ref="J354:K354"/>
    <mergeCell ref="A349:B349"/>
    <mergeCell ref="J349:K349"/>
    <mergeCell ref="A350:B350"/>
    <mergeCell ref="J350:K350"/>
    <mergeCell ref="A351:B351"/>
    <mergeCell ref="J351:K351"/>
    <mergeCell ref="A346:B346"/>
    <mergeCell ref="J346:K346"/>
    <mergeCell ref="A347:B347"/>
    <mergeCell ref="J347:K347"/>
    <mergeCell ref="A348:B348"/>
    <mergeCell ref="J348:K348"/>
    <mergeCell ref="A343:B343"/>
    <mergeCell ref="J343:K343"/>
    <mergeCell ref="A344:B344"/>
    <mergeCell ref="J344:K344"/>
    <mergeCell ref="A345:B345"/>
    <mergeCell ref="J345:K345"/>
    <mergeCell ref="A340:B340"/>
    <mergeCell ref="J340:K340"/>
    <mergeCell ref="A341:B341"/>
    <mergeCell ref="J341:K341"/>
    <mergeCell ref="A342:B342"/>
    <mergeCell ref="J342:K342"/>
    <mergeCell ref="A337:B337"/>
    <mergeCell ref="J337:K337"/>
    <mergeCell ref="A338:B338"/>
    <mergeCell ref="J338:K338"/>
    <mergeCell ref="A339:B339"/>
    <mergeCell ref="J339:K339"/>
    <mergeCell ref="A334:B334"/>
    <mergeCell ref="J334:K334"/>
    <mergeCell ref="A335:B335"/>
    <mergeCell ref="J335:K335"/>
    <mergeCell ref="A336:B336"/>
    <mergeCell ref="J336:K336"/>
    <mergeCell ref="A331:B331"/>
    <mergeCell ref="J331:K331"/>
    <mergeCell ref="A332:B332"/>
    <mergeCell ref="J332:K332"/>
    <mergeCell ref="A333:B333"/>
    <mergeCell ref="J333:K333"/>
    <mergeCell ref="A328:B328"/>
    <mergeCell ref="J328:K328"/>
    <mergeCell ref="A329:B329"/>
    <mergeCell ref="J329:K329"/>
    <mergeCell ref="A330:B330"/>
    <mergeCell ref="J330:K330"/>
    <mergeCell ref="A325:B325"/>
    <mergeCell ref="J325:K325"/>
    <mergeCell ref="A326:B326"/>
    <mergeCell ref="J326:K326"/>
    <mergeCell ref="A327:B327"/>
    <mergeCell ref="J327:K327"/>
    <mergeCell ref="A322:B322"/>
    <mergeCell ref="J322:K322"/>
    <mergeCell ref="A323:B323"/>
    <mergeCell ref="J323:K323"/>
    <mergeCell ref="A324:B324"/>
    <mergeCell ref="J324:K324"/>
    <mergeCell ref="A319:B319"/>
    <mergeCell ref="J319:K319"/>
    <mergeCell ref="A320:B320"/>
    <mergeCell ref="J320:K320"/>
    <mergeCell ref="A321:B321"/>
    <mergeCell ref="J321:K321"/>
    <mergeCell ref="A316:B316"/>
    <mergeCell ref="J316:K316"/>
    <mergeCell ref="A317:B317"/>
    <mergeCell ref="J317:K317"/>
    <mergeCell ref="A318:B318"/>
    <mergeCell ref="J318:K318"/>
    <mergeCell ref="A313:B313"/>
    <mergeCell ref="J313:K313"/>
    <mergeCell ref="A314:B314"/>
    <mergeCell ref="J314:K314"/>
    <mergeCell ref="A315:B315"/>
    <mergeCell ref="J315:K315"/>
    <mergeCell ref="A310:B310"/>
    <mergeCell ref="J310:K310"/>
    <mergeCell ref="A311:B311"/>
    <mergeCell ref="J311:K311"/>
    <mergeCell ref="A312:B312"/>
    <mergeCell ref="J312:K312"/>
    <mergeCell ref="A307:B307"/>
    <mergeCell ref="J307:K307"/>
    <mergeCell ref="A308:B308"/>
    <mergeCell ref="J308:K308"/>
    <mergeCell ref="A309:B309"/>
    <mergeCell ref="J309:K309"/>
    <mergeCell ref="A304:B304"/>
    <mergeCell ref="J304:K304"/>
    <mergeCell ref="A305:B305"/>
    <mergeCell ref="J305:K305"/>
    <mergeCell ref="A306:B306"/>
    <mergeCell ref="J306:K306"/>
    <mergeCell ref="A301:B301"/>
    <mergeCell ref="J301:K301"/>
    <mergeCell ref="A302:B302"/>
    <mergeCell ref="J302:K302"/>
    <mergeCell ref="A303:B303"/>
    <mergeCell ref="J303:K303"/>
    <mergeCell ref="A298:B298"/>
    <mergeCell ref="J298:K298"/>
    <mergeCell ref="A299:B299"/>
    <mergeCell ref="J299:K299"/>
    <mergeCell ref="A300:B300"/>
    <mergeCell ref="J300:K300"/>
    <mergeCell ref="A295:B295"/>
    <mergeCell ref="J295:K295"/>
    <mergeCell ref="A296:B296"/>
    <mergeCell ref="J296:K296"/>
    <mergeCell ref="A297:B297"/>
    <mergeCell ref="J297:K297"/>
    <mergeCell ref="A292:B292"/>
    <mergeCell ref="J292:K292"/>
    <mergeCell ref="A293:B293"/>
    <mergeCell ref="J293:K293"/>
    <mergeCell ref="A294:B294"/>
    <mergeCell ref="J294:K294"/>
    <mergeCell ref="A289:B289"/>
    <mergeCell ref="J289:K289"/>
    <mergeCell ref="A290:B290"/>
    <mergeCell ref="J290:K290"/>
    <mergeCell ref="A291:B291"/>
    <mergeCell ref="J291:K291"/>
    <mergeCell ref="A286:B286"/>
    <mergeCell ref="J286:K286"/>
    <mergeCell ref="A287:B287"/>
    <mergeCell ref="J287:K287"/>
    <mergeCell ref="A288:B288"/>
    <mergeCell ref="J288:K288"/>
    <mergeCell ref="A283:B283"/>
    <mergeCell ref="J283:K283"/>
    <mergeCell ref="A284:B284"/>
    <mergeCell ref="J284:K284"/>
    <mergeCell ref="A285:B285"/>
    <mergeCell ref="J285:K285"/>
    <mergeCell ref="A280:B280"/>
    <mergeCell ref="J280:K280"/>
    <mergeCell ref="A281:B281"/>
    <mergeCell ref="J281:K281"/>
    <mergeCell ref="A282:B282"/>
    <mergeCell ref="J282:K282"/>
    <mergeCell ref="A277:B277"/>
    <mergeCell ref="J277:K277"/>
    <mergeCell ref="A278:B278"/>
    <mergeCell ref="J278:K278"/>
    <mergeCell ref="A279:B279"/>
    <mergeCell ref="J279:K279"/>
    <mergeCell ref="A274:B274"/>
    <mergeCell ref="J274:K274"/>
    <mergeCell ref="A275:B275"/>
    <mergeCell ref="J275:K275"/>
    <mergeCell ref="A276:B276"/>
    <mergeCell ref="J276:K276"/>
    <mergeCell ref="A271:B271"/>
    <mergeCell ref="J271:K271"/>
    <mergeCell ref="A272:B272"/>
    <mergeCell ref="J272:K272"/>
    <mergeCell ref="A273:B273"/>
    <mergeCell ref="J273:K273"/>
    <mergeCell ref="A268:B268"/>
    <mergeCell ref="J268:K268"/>
    <mergeCell ref="A269:B269"/>
    <mergeCell ref="J269:K269"/>
    <mergeCell ref="A270:B270"/>
    <mergeCell ref="J270:K270"/>
    <mergeCell ref="A265:B265"/>
    <mergeCell ref="J265:K265"/>
    <mergeCell ref="A266:B266"/>
    <mergeCell ref="J266:K266"/>
    <mergeCell ref="A267:E267"/>
    <mergeCell ref="J267:K267"/>
    <mergeCell ref="A262:B262"/>
    <mergeCell ref="J262:K262"/>
    <mergeCell ref="A263:B263"/>
    <mergeCell ref="J263:K263"/>
    <mergeCell ref="A264:B264"/>
    <mergeCell ref="J264:K264"/>
    <mergeCell ref="A259:B259"/>
    <mergeCell ref="J259:K259"/>
    <mergeCell ref="A260:B260"/>
    <mergeCell ref="J260:K260"/>
    <mergeCell ref="A261:B261"/>
    <mergeCell ref="J261:K261"/>
    <mergeCell ref="A256:B256"/>
    <mergeCell ref="J256:K256"/>
    <mergeCell ref="A257:B257"/>
    <mergeCell ref="J257:K257"/>
    <mergeCell ref="A258:B258"/>
    <mergeCell ref="J258:K258"/>
    <mergeCell ref="A253:B253"/>
    <mergeCell ref="J253:K253"/>
    <mergeCell ref="A254:B254"/>
    <mergeCell ref="J254:K254"/>
    <mergeCell ref="A255:B255"/>
    <mergeCell ref="J255:K255"/>
    <mergeCell ref="A250:B250"/>
    <mergeCell ref="J250:K250"/>
    <mergeCell ref="A251:B251"/>
    <mergeCell ref="J251:K251"/>
    <mergeCell ref="A252:B252"/>
    <mergeCell ref="J252:K252"/>
    <mergeCell ref="A247:B247"/>
    <mergeCell ref="J247:K247"/>
    <mergeCell ref="A248:B248"/>
    <mergeCell ref="J248:K248"/>
    <mergeCell ref="A249:B249"/>
    <mergeCell ref="J249:K249"/>
    <mergeCell ref="A244:B244"/>
    <mergeCell ref="J244:K244"/>
    <mergeCell ref="A245:B245"/>
    <mergeCell ref="J245:K245"/>
    <mergeCell ref="A246:B246"/>
    <mergeCell ref="J246:K246"/>
    <mergeCell ref="A241:B241"/>
    <mergeCell ref="J241:K241"/>
    <mergeCell ref="A242:B242"/>
    <mergeCell ref="J242:K242"/>
    <mergeCell ref="A243:B243"/>
    <mergeCell ref="J243:K243"/>
    <mergeCell ref="A238:B238"/>
    <mergeCell ref="J238:K238"/>
    <mergeCell ref="A239:B239"/>
    <mergeCell ref="J239:K239"/>
    <mergeCell ref="A240:B240"/>
    <mergeCell ref="J240:K240"/>
    <mergeCell ref="A235:B235"/>
    <mergeCell ref="J235:K235"/>
    <mergeCell ref="A236:B236"/>
    <mergeCell ref="J236:K236"/>
    <mergeCell ref="A237:B237"/>
    <mergeCell ref="J237:K237"/>
    <mergeCell ref="A232:B232"/>
    <mergeCell ref="J232:K232"/>
    <mergeCell ref="A233:B233"/>
    <mergeCell ref="J233:K233"/>
    <mergeCell ref="A234:B234"/>
    <mergeCell ref="J234:K234"/>
    <mergeCell ref="A229:B229"/>
    <mergeCell ref="J229:K229"/>
    <mergeCell ref="A230:B230"/>
    <mergeCell ref="J230:K230"/>
    <mergeCell ref="A231:B231"/>
    <mergeCell ref="J231:K231"/>
    <mergeCell ref="A226:B226"/>
    <mergeCell ref="J226:K226"/>
    <mergeCell ref="A227:B227"/>
    <mergeCell ref="J227:K227"/>
    <mergeCell ref="A228:B228"/>
    <mergeCell ref="J228:K228"/>
    <mergeCell ref="A223:B223"/>
    <mergeCell ref="J223:K223"/>
    <mergeCell ref="A224:B224"/>
    <mergeCell ref="J224:K224"/>
    <mergeCell ref="A225:B225"/>
    <mergeCell ref="J225:K225"/>
    <mergeCell ref="A220:B220"/>
    <mergeCell ref="J220:K220"/>
    <mergeCell ref="A221:B221"/>
    <mergeCell ref="J221:K221"/>
    <mergeCell ref="A222:B222"/>
    <mergeCell ref="J222:K222"/>
    <mergeCell ref="A217:B217"/>
    <mergeCell ref="J217:K217"/>
    <mergeCell ref="A218:B218"/>
    <mergeCell ref="J218:K218"/>
    <mergeCell ref="A219:B219"/>
    <mergeCell ref="J219:K219"/>
    <mergeCell ref="A214:B214"/>
    <mergeCell ref="J214:K214"/>
    <mergeCell ref="A215:B215"/>
    <mergeCell ref="J215:K215"/>
    <mergeCell ref="A216:B216"/>
    <mergeCell ref="J216:K216"/>
    <mergeCell ref="A211:B211"/>
    <mergeCell ref="J211:K211"/>
    <mergeCell ref="A212:B212"/>
    <mergeCell ref="J212:K212"/>
    <mergeCell ref="A213:B213"/>
    <mergeCell ref="J213:K213"/>
    <mergeCell ref="A208:B208"/>
    <mergeCell ref="J208:K208"/>
    <mergeCell ref="A209:B209"/>
    <mergeCell ref="J209:K209"/>
    <mergeCell ref="A210:B210"/>
    <mergeCell ref="J210:K210"/>
    <mergeCell ref="A205:E205"/>
    <mergeCell ref="J205:K205"/>
    <mergeCell ref="A206:B206"/>
    <mergeCell ref="J206:K206"/>
    <mergeCell ref="A207:B207"/>
    <mergeCell ref="J207:K207"/>
    <mergeCell ref="A202:B202"/>
    <mergeCell ref="J202:K202"/>
    <mergeCell ref="A203:B203"/>
    <mergeCell ref="J203:K203"/>
    <mergeCell ref="A204:B204"/>
    <mergeCell ref="J204:K204"/>
    <mergeCell ref="A199:B199"/>
    <mergeCell ref="J199:K199"/>
    <mergeCell ref="A200:B200"/>
    <mergeCell ref="J200:K200"/>
    <mergeCell ref="A201:B201"/>
    <mergeCell ref="J201:K201"/>
    <mergeCell ref="A196:B196"/>
    <mergeCell ref="J196:K196"/>
    <mergeCell ref="A197:B197"/>
    <mergeCell ref="J197:K197"/>
    <mergeCell ref="A198:B198"/>
    <mergeCell ref="J198:K198"/>
    <mergeCell ref="A193:B193"/>
    <mergeCell ref="J193:K193"/>
    <mergeCell ref="A194:B194"/>
    <mergeCell ref="J194:K194"/>
    <mergeCell ref="A195:B195"/>
    <mergeCell ref="J195:K195"/>
    <mergeCell ref="A190:B190"/>
    <mergeCell ref="J190:K190"/>
    <mergeCell ref="A191:B191"/>
    <mergeCell ref="J191:K191"/>
    <mergeCell ref="A192:B192"/>
    <mergeCell ref="J192:K192"/>
    <mergeCell ref="A187:B187"/>
    <mergeCell ref="J187:K187"/>
    <mergeCell ref="A188:B188"/>
    <mergeCell ref="J188:K188"/>
    <mergeCell ref="A189:B189"/>
    <mergeCell ref="J189:K189"/>
    <mergeCell ref="A184:B184"/>
    <mergeCell ref="J184:K184"/>
    <mergeCell ref="A185:B185"/>
    <mergeCell ref="J185:K185"/>
    <mergeCell ref="A186:B186"/>
    <mergeCell ref="J186:K186"/>
    <mergeCell ref="A181:B181"/>
    <mergeCell ref="J181:K181"/>
    <mergeCell ref="A182:B182"/>
    <mergeCell ref="J182:K182"/>
    <mergeCell ref="A183:B183"/>
    <mergeCell ref="J183:K183"/>
    <mergeCell ref="A178:B178"/>
    <mergeCell ref="J178:K178"/>
    <mergeCell ref="A179:B179"/>
    <mergeCell ref="J179:K179"/>
    <mergeCell ref="A180:B180"/>
    <mergeCell ref="J180:K180"/>
    <mergeCell ref="A175:B175"/>
    <mergeCell ref="J175:K175"/>
    <mergeCell ref="A176:B176"/>
    <mergeCell ref="J176:K176"/>
    <mergeCell ref="A177:B177"/>
    <mergeCell ref="J177:K177"/>
    <mergeCell ref="A172:B172"/>
    <mergeCell ref="J172:K172"/>
    <mergeCell ref="A173:B173"/>
    <mergeCell ref="J173:K173"/>
    <mergeCell ref="A174:B174"/>
    <mergeCell ref="J174:K174"/>
    <mergeCell ref="A169:B169"/>
    <mergeCell ref="J169:K169"/>
    <mergeCell ref="A170:B170"/>
    <mergeCell ref="J170:K170"/>
    <mergeCell ref="A171:B171"/>
    <mergeCell ref="J171:K171"/>
    <mergeCell ref="A166:B166"/>
    <mergeCell ref="J166:K166"/>
    <mergeCell ref="A167:B167"/>
    <mergeCell ref="J167:K167"/>
    <mergeCell ref="A168:B168"/>
    <mergeCell ref="J168:K168"/>
    <mergeCell ref="A163:B163"/>
    <mergeCell ref="J163:K163"/>
    <mergeCell ref="A164:B164"/>
    <mergeCell ref="J164:K164"/>
    <mergeCell ref="A165:B165"/>
    <mergeCell ref="J165:K165"/>
    <mergeCell ref="A160:B160"/>
    <mergeCell ref="J160:K160"/>
    <mergeCell ref="A161:B161"/>
    <mergeCell ref="J161:K161"/>
    <mergeCell ref="A162:B162"/>
    <mergeCell ref="J162:K162"/>
    <mergeCell ref="A157:B157"/>
    <mergeCell ref="J157:K157"/>
    <mergeCell ref="A158:B158"/>
    <mergeCell ref="J158:K158"/>
    <mergeCell ref="A159:B159"/>
    <mergeCell ref="J159:K159"/>
    <mergeCell ref="A154:B154"/>
    <mergeCell ref="J154:K154"/>
    <mergeCell ref="A155:B155"/>
    <mergeCell ref="J155:K155"/>
    <mergeCell ref="A156:B156"/>
    <mergeCell ref="J156:K156"/>
    <mergeCell ref="A151:B151"/>
    <mergeCell ref="J151:K151"/>
    <mergeCell ref="A152:B152"/>
    <mergeCell ref="J152:K152"/>
    <mergeCell ref="A153:B153"/>
    <mergeCell ref="J153:K153"/>
    <mergeCell ref="A148:B148"/>
    <mergeCell ref="J148:K148"/>
    <mergeCell ref="A149:B149"/>
    <mergeCell ref="J149:K149"/>
    <mergeCell ref="A150:B150"/>
    <mergeCell ref="J150:K150"/>
    <mergeCell ref="A145:B145"/>
    <mergeCell ref="J145:K145"/>
    <mergeCell ref="A146:B146"/>
    <mergeCell ref="J146:K146"/>
    <mergeCell ref="A147:B147"/>
    <mergeCell ref="J147:K147"/>
    <mergeCell ref="A142:B142"/>
    <mergeCell ref="J142:K142"/>
    <mergeCell ref="A143:B143"/>
    <mergeCell ref="J143:K143"/>
    <mergeCell ref="A144:B144"/>
    <mergeCell ref="J144:K144"/>
    <mergeCell ref="A139:B139"/>
    <mergeCell ref="J139:K139"/>
    <mergeCell ref="A140:B140"/>
    <mergeCell ref="J140:K140"/>
    <mergeCell ref="A141:B141"/>
    <mergeCell ref="J141:K141"/>
    <mergeCell ref="A136:B136"/>
    <mergeCell ref="J136:K136"/>
    <mergeCell ref="A137:B137"/>
    <mergeCell ref="J137:K137"/>
    <mergeCell ref="A138:B138"/>
    <mergeCell ref="J138:K138"/>
    <mergeCell ref="A133:B133"/>
    <mergeCell ref="J133:K133"/>
    <mergeCell ref="A134:B134"/>
    <mergeCell ref="J134:K134"/>
    <mergeCell ref="A135:B135"/>
    <mergeCell ref="J135:K135"/>
    <mergeCell ref="A130:B130"/>
    <mergeCell ref="J130:K130"/>
    <mergeCell ref="A131:B131"/>
    <mergeCell ref="J131:K131"/>
    <mergeCell ref="A132:B132"/>
    <mergeCell ref="J132:K132"/>
    <mergeCell ref="A127:B127"/>
    <mergeCell ref="J127:K127"/>
    <mergeCell ref="A128:B128"/>
    <mergeCell ref="J128:K128"/>
    <mergeCell ref="A129:B129"/>
    <mergeCell ref="J129:K129"/>
    <mergeCell ref="A124:B124"/>
    <mergeCell ref="J124:K124"/>
    <mergeCell ref="A125:B125"/>
    <mergeCell ref="J125:K125"/>
    <mergeCell ref="A126:B126"/>
    <mergeCell ref="J126:K126"/>
    <mergeCell ref="A121:B121"/>
    <mergeCell ref="J121:K121"/>
    <mergeCell ref="A122:B122"/>
    <mergeCell ref="J122:K122"/>
    <mergeCell ref="A123:B123"/>
    <mergeCell ref="J123:K123"/>
    <mergeCell ref="A118:B118"/>
    <mergeCell ref="J118:K118"/>
    <mergeCell ref="A119:B119"/>
    <mergeCell ref="J119:K119"/>
    <mergeCell ref="A120:B120"/>
    <mergeCell ref="J120:K120"/>
    <mergeCell ref="A115:B115"/>
    <mergeCell ref="J115:K115"/>
    <mergeCell ref="A116:B116"/>
    <mergeCell ref="J116:K116"/>
    <mergeCell ref="A117:B117"/>
    <mergeCell ref="J117:K117"/>
    <mergeCell ref="A112:B112"/>
    <mergeCell ref="J112:K112"/>
    <mergeCell ref="A113:B113"/>
    <mergeCell ref="J113:K113"/>
    <mergeCell ref="A114:B114"/>
    <mergeCell ref="J114:K114"/>
    <mergeCell ref="A109:B109"/>
    <mergeCell ref="J109:K109"/>
    <mergeCell ref="A110:B110"/>
    <mergeCell ref="J110:K110"/>
    <mergeCell ref="A111:B111"/>
    <mergeCell ref="J111:K111"/>
    <mergeCell ref="A106:B106"/>
    <mergeCell ref="J106:K106"/>
    <mergeCell ref="A107:B107"/>
    <mergeCell ref="J107:K107"/>
    <mergeCell ref="A108:B108"/>
    <mergeCell ref="J108:K108"/>
    <mergeCell ref="A103:B103"/>
    <mergeCell ref="J103:K103"/>
    <mergeCell ref="A104:B104"/>
    <mergeCell ref="J104:K104"/>
    <mergeCell ref="A105:B105"/>
    <mergeCell ref="J105:K105"/>
    <mergeCell ref="A100:B100"/>
    <mergeCell ref="J100:K100"/>
    <mergeCell ref="A101:B101"/>
    <mergeCell ref="J101:K101"/>
    <mergeCell ref="A102:B102"/>
    <mergeCell ref="J102:K102"/>
    <mergeCell ref="A97:B97"/>
    <mergeCell ref="J97:K97"/>
    <mergeCell ref="A98:B98"/>
    <mergeCell ref="J98:K98"/>
    <mergeCell ref="A99:B99"/>
    <mergeCell ref="J99:K99"/>
    <mergeCell ref="A94:B94"/>
    <mergeCell ref="J94:K94"/>
    <mergeCell ref="A95:B95"/>
    <mergeCell ref="J95:K95"/>
    <mergeCell ref="A96:B96"/>
    <mergeCell ref="J96:K96"/>
    <mergeCell ref="A91:B91"/>
    <mergeCell ref="J91:K91"/>
    <mergeCell ref="A92:B92"/>
    <mergeCell ref="J92:K92"/>
    <mergeCell ref="A93:B93"/>
    <mergeCell ref="J93:K93"/>
    <mergeCell ref="A88:B88"/>
    <mergeCell ref="J88:K88"/>
    <mergeCell ref="A89:B89"/>
    <mergeCell ref="J89:K89"/>
    <mergeCell ref="A90:B90"/>
    <mergeCell ref="J90:K90"/>
    <mergeCell ref="A85:B85"/>
    <mergeCell ref="J85:K85"/>
    <mergeCell ref="A86:B86"/>
    <mergeCell ref="J86:K86"/>
    <mergeCell ref="A87:B87"/>
    <mergeCell ref="J87:K87"/>
    <mergeCell ref="A82:B82"/>
    <mergeCell ref="J82:K82"/>
    <mergeCell ref="A83:B83"/>
    <mergeCell ref="J83:K83"/>
    <mergeCell ref="A84:B84"/>
    <mergeCell ref="J84:K84"/>
    <mergeCell ref="A79:B79"/>
    <mergeCell ref="J79:K79"/>
    <mergeCell ref="A80:B80"/>
    <mergeCell ref="J80:K80"/>
    <mergeCell ref="A81:B81"/>
    <mergeCell ref="J81:K81"/>
    <mergeCell ref="A76:B76"/>
    <mergeCell ref="J76:K76"/>
    <mergeCell ref="A77:B77"/>
    <mergeCell ref="J77:K77"/>
    <mergeCell ref="A78:B78"/>
    <mergeCell ref="J78:K78"/>
    <mergeCell ref="A73:B73"/>
    <mergeCell ref="J73:K73"/>
    <mergeCell ref="A74:B74"/>
    <mergeCell ref="J74:K74"/>
    <mergeCell ref="A75:B75"/>
    <mergeCell ref="J75:K75"/>
    <mergeCell ref="A70:B70"/>
    <mergeCell ref="J70:K70"/>
    <mergeCell ref="A71:B71"/>
    <mergeCell ref="J71:K71"/>
    <mergeCell ref="A72:B72"/>
    <mergeCell ref="J72:K72"/>
    <mergeCell ref="A67:B67"/>
    <mergeCell ref="J67:K67"/>
    <mergeCell ref="A68:B68"/>
    <mergeCell ref="J68:K68"/>
    <mergeCell ref="A69:B69"/>
    <mergeCell ref="J69:K69"/>
    <mergeCell ref="A64:E64"/>
    <mergeCell ref="J64:K64"/>
    <mergeCell ref="A65:B65"/>
    <mergeCell ref="J65:K65"/>
    <mergeCell ref="A66:B66"/>
    <mergeCell ref="J66:K66"/>
    <mergeCell ref="A61:B61"/>
    <mergeCell ref="J61:K61"/>
    <mergeCell ref="A62:B62"/>
    <mergeCell ref="J62:K62"/>
    <mergeCell ref="A63:B63"/>
    <mergeCell ref="J63:K63"/>
    <mergeCell ref="A58:B58"/>
    <mergeCell ref="J58:K58"/>
    <mergeCell ref="A59:B59"/>
    <mergeCell ref="J59:K59"/>
    <mergeCell ref="A60:B60"/>
    <mergeCell ref="J60:K60"/>
    <mergeCell ref="A55:B55"/>
    <mergeCell ref="J55:K55"/>
    <mergeCell ref="A56:B56"/>
    <mergeCell ref="J56:K56"/>
    <mergeCell ref="A57:B57"/>
    <mergeCell ref="J57:K57"/>
    <mergeCell ref="A52:B52"/>
    <mergeCell ref="J52:K52"/>
    <mergeCell ref="A53:B53"/>
    <mergeCell ref="J53:K53"/>
    <mergeCell ref="A54:B54"/>
    <mergeCell ref="J54:K54"/>
    <mergeCell ref="A49:B49"/>
    <mergeCell ref="J49:K49"/>
    <mergeCell ref="A50:B50"/>
    <mergeCell ref="J50:K50"/>
    <mergeCell ref="A51:B51"/>
    <mergeCell ref="J51:K51"/>
    <mergeCell ref="A46:B46"/>
    <mergeCell ref="J46:K46"/>
    <mergeCell ref="A47:B47"/>
    <mergeCell ref="J47:K47"/>
    <mergeCell ref="A48:B48"/>
    <mergeCell ref="J48:K48"/>
    <mergeCell ref="A43:B43"/>
    <mergeCell ref="J43:K43"/>
    <mergeCell ref="A44:B44"/>
    <mergeCell ref="J44:K44"/>
    <mergeCell ref="A45:B45"/>
    <mergeCell ref="J45:K45"/>
    <mergeCell ref="A40:B40"/>
    <mergeCell ref="J40:K40"/>
    <mergeCell ref="A41:B41"/>
    <mergeCell ref="J41:K41"/>
    <mergeCell ref="A42:B42"/>
    <mergeCell ref="J42:K42"/>
    <mergeCell ref="A37:B37"/>
    <mergeCell ref="J37:K37"/>
    <mergeCell ref="A38:B38"/>
    <mergeCell ref="J38:K38"/>
    <mergeCell ref="A39:B39"/>
    <mergeCell ref="J39:K39"/>
    <mergeCell ref="A34:B34"/>
    <mergeCell ref="J34:K34"/>
    <mergeCell ref="A35:B35"/>
    <mergeCell ref="J35:K35"/>
    <mergeCell ref="A36:B36"/>
    <mergeCell ref="J36:K36"/>
    <mergeCell ref="A31:B31"/>
    <mergeCell ref="J31:K31"/>
    <mergeCell ref="A32:B32"/>
    <mergeCell ref="J32:K32"/>
    <mergeCell ref="A33:B33"/>
    <mergeCell ref="J33:K33"/>
    <mergeCell ref="A28:B28"/>
    <mergeCell ref="J28:K28"/>
    <mergeCell ref="A29:B29"/>
    <mergeCell ref="J29:K29"/>
    <mergeCell ref="A30:B30"/>
    <mergeCell ref="J30:K30"/>
    <mergeCell ref="A25:B25"/>
    <mergeCell ref="J25:K25"/>
    <mergeCell ref="A26:B26"/>
    <mergeCell ref="J26:K26"/>
    <mergeCell ref="A27:B27"/>
    <mergeCell ref="J27:K27"/>
    <mergeCell ref="A22:B22"/>
    <mergeCell ref="J22:K22"/>
    <mergeCell ref="A23:B23"/>
    <mergeCell ref="J23:K23"/>
    <mergeCell ref="A24:B24"/>
    <mergeCell ref="J24:K24"/>
    <mergeCell ref="A19:B19"/>
    <mergeCell ref="J19:K19"/>
    <mergeCell ref="A20:B20"/>
    <mergeCell ref="J20:K20"/>
    <mergeCell ref="A21:B21"/>
    <mergeCell ref="J21:K21"/>
    <mergeCell ref="A16:B16"/>
    <mergeCell ref="J16:K16"/>
    <mergeCell ref="A17:B17"/>
    <mergeCell ref="J17:K17"/>
    <mergeCell ref="A18:B18"/>
    <mergeCell ref="J18:K18"/>
    <mergeCell ref="A13:B13"/>
    <mergeCell ref="J13:K13"/>
    <mergeCell ref="A14:B14"/>
    <mergeCell ref="J14:K14"/>
    <mergeCell ref="A15:B15"/>
    <mergeCell ref="J15:K15"/>
    <mergeCell ref="A10:B10"/>
    <mergeCell ref="J10:K10"/>
    <mergeCell ref="A11:B11"/>
    <mergeCell ref="J11:K11"/>
    <mergeCell ref="A12:B12"/>
    <mergeCell ref="J12:K12"/>
    <mergeCell ref="A7:B7"/>
    <mergeCell ref="J7:K7"/>
    <mergeCell ref="A8:B8"/>
    <mergeCell ref="J8:K8"/>
    <mergeCell ref="A9:B9"/>
    <mergeCell ref="J9:K9"/>
    <mergeCell ref="A1:A3"/>
    <mergeCell ref="B2:J2"/>
    <mergeCell ref="A5:B5"/>
    <mergeCell ref="J5:K5"/>
    <mergeCell ref="A6:B6"/>
    <mergeCell ref="J6:K6"/>
  </mergeCells>
  <pageMargins left="0.5" right="0.5" top="0.75" bottom="0.63542007899999997" header="0.5" footer="0.25"/>
  <pageSetup paperSize="5" scale="66" orientation="landscape" horizontalDpi="300" verticalDpi="300" r:id="rId1"/>
  <headerFooter alignWithMargins="0">
    <oddFooter>&amp;L&amp;"Arial,Regular"&amp;8printed: 1/31/2023
page &amp;P of &amp;N</oddFooter>
  </headerFooter>
  <rowBreaks count="1" manualBreakCount="1">
    <brk id="38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11B8F-0D6C-4F4C-B11B-1C99A7CC72EC}">
  <sheetPr>
    <pageSetUpPr fitToPage="1"/>
  </sheetPr>
  <dimension ref="A1:H104"/>
  <sheetViews>
    <sheetView showGridLines="0" zoomScaleNormal="100" workbookViewId="0">
      <pane xSplit="2" ySplit="5" topLeftCell="C6" activePane="bottomRight" state="frozen"/>
      <selection pane="topRight" activeCell="C1" sqref="C1"/>
      <selection pane="bottomLeft" activeCell="A6" sqref="A6"/>
      <selection pane="bottomRight" activeCell="D13" sqref="D13"/>
    </sheetView>
  </sheetViews>
  <sheetFormatPr defaultColWidth="9.109375" defaultRowHeight="14.4" x14ac:dyDescent="0.3"/>
  <cols>
    <col min="1" max="1" width="10.109375" style="12" customWidth="1"/>
    <col min="2" max="2" width="31" style="12" customWidth="1"/>
    <col min="3" max="3" width="8.44140625" style="12" bestFit="1" customWidth="1"/>
    <col min="4" max="4" width="9" style="12" customWidth="1"/>
    <col min="5" max="5" width="6.88671875" style="12" customWidth="1"/>
    <col min="6" max="6" width="26.5546875" style="12" bestFit="1" customWidth="1"/>
    <col min="7" max="7" width="24.5546875" style="12" bestFit="1" customWidth="1"/>
    <col min="8" max="8" width="9.5546875" style="12" bestFit="1" customWidth="1"/>
    <col min="9" max="9" width="0" style="12" hidden="1" customWidth="1"/>
    <col min="10" max="16384" width="9.109375" style="12"/>
  </cols>
  <sheetData>
    <row r="1" spans="1:8" ht="5.4" customHeight="1" x14ac:dyDescent="0.3">
      <c r="A1" s="59"/>
    </row>
    <row r="2" spans="1:8" ht="39.9" customHeight="1" x14ac:dyDescent="0.3">
      <c r="A2" s="59"/>
      <c r="B2" s="63" t="s">
        <v>623</v>
      </c>
      <c r="C2" s="59"/>
      <c r="D2" s="59"/>
      <c r="E2" s="59"/>
      <c r="F2" s="59"/>
      <c r="G2" s="59"/>
      <c r="H2" s="59"/>
    </row>
    <row r="3" spans="1:8" ht="2.25" customHeight="1" x14ac:dyDescent="0.3">
      <c r="A3" s="59"/>
    </row>
    <row r="4" spans="1:8" ht="2.85" customHeight="1" x14ac:dyDescent="0.3"/>
    <row r="5" spans="1:8" ht="24" x14ac:dyDescent="0.3">
      <c r="A5" s="64" t="s">
        <v>1</v>
      </c>
      <c r="B5" s="65"/>
      <c r="C5" s="13" t="s">
        <v>2</v>
      </c>
      <c r="D5" s="13" t="s">
        <v>3</v>
      </c>
      <c r="E5" s="13" t="s">
        <v>4</v>
      </c>
      <c r="F5" s="13" t="s">
        <v>624</v>
      </c>
      <c r="G5" s="13" t="s">
        <v>625</v>
      </c>
      <c r="H5" s="13" t="s">
        <v>626</v>
      </c>
    </row>
    <row r="6" spans="1:8" x14ac:dyDescent="0.3">
      <c r="A6" s="60" t="s">
        <v>12</v>
      </c>
      <c r="B6" s="59"/>
      <c r="C6" s="14" t="s">
        <v>627</v>
      </c>
      <c r="D6" s="14" t="s">
        <v>14</v>
      </c>
      <c r="E6" s="15" t="s">
        <v>15</v>
      </c>
      <c r="F6" s="14" t="s">
        <v>628</v>
      </c>
      <c r="G6" s="14" t="s">
        <v>629</v>
      </c>
      <c r="H6" s="16">
        <v>365100.95</v>
      </c>
    </row>
    <row r="7" spans="1:8" x14ac:dyDescent="0.3">
      <c r="A7" s="58" t="s">
        <v>16</v>
      </c>
      <c r="B7" s="59"/>
      <c r="C7" s="17" t="s">
        <v>630</v>
      </c>
      <c r="D7" s="17" t="s">
        <v>18</v>
      </c>
      <c r="E7" s="18" t="s">
        <v>15</v>
      </c>
      <c r="F7" s="17" t="s">
        <v>631</v>
      </c>
      <c r="G7" s="17" t="s">
        <v>629</v>
      </c>
      <c r="H7" s="19">
        <v>454031.89</v>
      </c>
    </row>
    <row r="8" spans="1:8" x14ac:dyDescent="0.3">
      <c r="A8" s="60" t="s">
        <v>227</v>
      </c>
      <c r="B8" s="59"/>
      <c r="C8" s="14" t="s">
        <v>632</v>
      </c>
      <c r="D8" s="14" t="s">
        <v>84</v>
      </c>
      <c r="E8" s="15" t="s">
        <v>20</v>
      </c>
      <c r="F8" s="14" t="s">
        <v>628</v>
      </c>
      <c r="G8" s="14" t="s">
        <v>629</v>
      </c>
      <c r="H8" s="16">
        <v>-481.6</v>
      </c>
    </row>
    <row r="9" spans="1:8" x14ac:dyDescent="0.3">
      <c r="A9" s="58" t="s">
        <v>227</v>
      </c>
      <c r="B9" s="59"/>
      <c r="C9" s="17" t="s">
        <v>632</v>
      </c>
      <c r="D9" s="17" t="s">
        <v>84</v>
      </c>
      <c r="E9" s="18" t="s">
        <v>20</v>
      </c>
      <c r="F9" s="17" t="s">
        <v>631</v>
      </c>
      <c r="G9" s="17" t="s">
        <v>629</v>
      </c>
      <c r="H9" s="19">
        <v>-598.9</v>
      </c>
    </row>
    <row r="10" spans="1:8" x14ac:dyDescent="0.3">
      <c r="A10" s="60" t="s">
        <v>275</v>
      </c>
      <c r="B10" s="59"/>
      <c r="C10" s="14" t="s">
        <v>633</v>
      </c>
      <c r="D10" s="14" t="s">
        <v>84</v>
      </c>
      <c r="E10" s="15" t="s">
        <v>20</v>
      </c>
      <c r="F10" s="14" t="s">
        <v>628</v>
      </c>
      <c r="G10" s="14" t="s">
        <v>629</v>
      </c>
      <c r="H10" s="16">
        <v>-120.33</v>
      </c>
    </row>
    <row r="11" spans="1:8" x14ac:dyDescent="0.3">
      <c r="A11" s="58" t="s">
        <v>275</v>
      </c>
      <c r="B11" s="59"/>
      <c r="C11" s="17" t="s">
        <v>633</v>
      </c>
      <c r="D11" s="17" t="s">
        <v>84</v>
      </c>
      <c r="E11" s="18" t="s">
        <v>20</v>
      </c>
      <c r="F11" s="17" t="s">
        <v>631</v>
      </c>
      <c r="G11" s="17" t="s">
        <v>629</v>
      </c>
      <c r="H11" s="19">
        <v>-149.63</v>
      </c>
    </row>
    <row r="12" spans="1:8" x14ac:dyDescent="0.3">
      <c r="A12" s="60" t="s">
        <v>275</v>
      </c>
      <c r="B12" s="59"/>
      <c r="C12" s="14" t="s">
        <v>634</v>
      </c>
      <c r="D12" s="14" t="s">
        <v>84</v>
      </c>
      <c r="E12" s="15" t="s">
        <v>20</v>
      </c>
      <c r="F12" s="14" t="s">
        <v>628</v>
      </c>
      <c r="G12" s="14" t="s">
        <v>629</v>
      </c>
      <c r="H12" s="16">
        <v>-19.2</v>
      </c>
    </row>
    <row r="13" spans="1:8" x14ac:dyDescent="0.3">
      <c r="A13" s="58" t="s">
        <v>275</v>
      </c>
      <c r="B13" s="59"/>
      <c r="C13" s="17" t="s">
        <v>634</v>
      </c>
      <c r="D13" s="17" t="s">
        <v>84</v>
      </c>
      <c r="E13" s="18" t="s">
        <v>20</v>
      </c>
      <c r="F13" s="17" t="s">
        <v>631</v>
      </c>
      <c r="G13" s="17" t="s">
        <v>629</v>
      </c>
      <c r="H13" s="19">
        <v>-23.88</v>
      </c>
    </row>
    <row r="14" spans="1:8" x14ac:dyDescent="0.3">
      <c r="A14" s="60" t="s">
        <v>273</v>
      </c>
      <c r="B14" s="59"/>
      <c r="C14" s="14" t="s">
        <v>635</v>
      </c>
      <c r="D14" s="14" t="s">
        <v>14</v>
      </c>
      <c r="E14" s="15" t="s">
        <v>20</v>
      </c>
      <c r="F14" s="14" t="s">
        <v>628</v>
      </c>
      <c r="G14" s="14" t="s">
        <v>629</v>
      </c>
      <c r="H14" s="16">
        <v>-2325.29</v>
      </c>
    </row>
    <row r="15" spans="1:8" x14ac:dyDescent="0.3">
      <c r="A15" s="58" t="s">
        <v>273</v>
      </c>
      <c r="B15" s="59"/>
      <c r="C15" s="17" t="s">
        <v>635</v>
      </c>
      <c r="D15" s="17" t="s">
        <v>14</v>
      </c>
      <c r="E15" s="18" t="s">
        <v>20</v>
      </c>
      <c r="F15" s="17" t="s">
        <v>631</v>
      </c>
      <c r="G15" s="17" t="s">
        <v>629</v>
      </c>
      <c r="H15" s="19">
        <v>-2891.68</v>
      </c>
    </row>
    <row r="16" spans="1:8" x14ac:dyDescent="0.3">
      <c r="A16" s="60" t="s">
        <v>273</v>
      </c>
      <c r="B16" s="59"/>
      <c r="C16" s="14" t="s">
        <v>636</v>
      </c>
      <c r="D16" s="14" t="s">
        <v>14</v>
      </c>
      <c r="E16" s="15" t="s">
        <v>20</v>
      </c>
      <c r="F16" s="14" t="s">
        <v>628</v>
      </c>
      <c r="G16" s="14" t="s">
        <v>629</v>
      </c>
      <c r="H16" s="16">
        <v>-2082.85</v>
      </c>
    </row>
    <row r="17" spans="1:8" x14ac:dyDescent="0.3">
      <c r="A17" s="58" t="s">
        <v>273</v>
      </c>
      <c r="B17" s="59"/>
      <c r="C17" s="17" t="s">
        <v>636</v>
      </c>
      <c r="D17" s="17" t="s">
        <v>14</v>
      </c>
      <c r="E17" s="18" t="s">
        <v>20</v>
      </c>
      <c r="F17" s="17" t="s">
        <v>631</v>
      </c>
      <c r="G17" s="17" t="s">
        <v>629</v>
      </c>
      <c r="H17" s="19">
        <v>-2590.19</v>
      </c>
    </row>
    <row r="18" spans="1:8" x14ac:dyDescent="0.3">
      <c r="A18" s="60" t="s">
        <v>273</v>
      </c>
      <c r="B18" s="59"/>
      <c r="C18" s="14" t="s">
        <v>637</v>
      </c>
      <c r="D18" s="14" t="s">
        <v>14</v>
      </c>
      <c r="E18" s="15" t="s">
        <v>20</v>
      </c>
      <c r="F18" s="14" t="s">
        <v>628</v>
      </c>
      <c r="G18" s="14" t="s">
        <v>629</v>
      </c>
      <c r="H18" s="16">
        <v>-1571.38</v>
      </c>
    </row>
    <row r="19" spans="1:8" x14ac:dyDescent="0.3">
      <c r="A19" s="58" t="s">
        <v>273</v>
      </c>
      <c r="B19" s="59"/>
      <c r="C19" s="17" t="s">
        <v>637</v>
      </c>
      <c r="D19" s="17" t="s">
        <v>14</v>
      </c>
      <c r="E19" s="18" t="s">
        <v>20</v>
      </c>
      <c r="F19" s="17" t="s">
        <v>631</v>
      </c>
      <c r="G19" s="17" t="s">
        <v>629</v>
      </c>
      <c r="H19" s="19">
        <v>-1954.14</v>
      </c>
    </row>
    <row r="20" spans="1:8" x14ac:dyDescent="0.3">
      <c r="A20" s="60" t="s">
        <v>273</v>
      </c>
      <c r="B20" s="59"/>
      <c r="C20" s="14" t="s">
        <v>638</v>
      </c>
      <c r="D20" s="14" t="s">
        <v>14</v>
      </c>
      <c r="E20" s="15" t="s">
        <v>20</v>
      </c>
      <c r="F20" s="14" t="s">
        <v>628</v>
      </c>
      <c r="G20" s="14" t="s">
        <v>629</v>
      </c>
      <c r="H20" s="16">
        <v>-4520.76</v>
      </c>
    </row>
    <row r="21" spans="1:8" x14ac:dyDescent="0.3">
      <c r="A21" s="58" t="s">
        <v>273</v>
      </c>
      <c r="B21" s="59"/>
      <c r="C21" s="17" t="s">
        <v>638</v>
      </c>
      <c r="D21" s="17" t="s">
        <v>14</v>
      </c>
      <c r="E21" s="18" t="s">
        <v>20</v>
      </c>
      <c r="F21" s="17" t="s">
        <v>631</v>
      </c>
      <c r="G21" s="17" t="s">
        <v>629</v>
      </c>
      <c r="H21" s="19">
        <v>-5621.93</v>
      </c>
    </row>
    <row r="22" spans="1:8" x14ac:dyDescent="0.3">
      <c r="A22" s="60" t="s">
        <v>288</v>
      </c>
      <c r="B22" s="59"/>
      <c r="C22" s="14" t="s">
        <v>639</v>
      </c>
      <c r="D22" s="14" t="s">
        <v>14</v>
      </c>
      <c r="E22" s="15" t="s">
        <v>20</v>
      </c>
      <c r="F22" s="14" t="s">
        <v>628</v>
      </c>
      <c r="G22" s="14" t="s">
        <v>629</v>
      </c>
      <c r="H22" s="16">
        <v>-5675.61</v>
      </c>
    </row>
    <row r="23" spans="1:8" x14ac:dyDescent="0.3">
      <c r="A23" s="58" t="s">
        <v>288</v>
      </c>
      <c r="B23" s="59"/>
      <c r="C23" s="17" t="s">
        <v>639</v>
      </c>
      <c r="D23" s="17" t="s">
        <v>14</v>
      </c>
      <c r="E23" s="18" t="s">
        <v>20</v>
      </c>
      <c r="F23" s="17" t="s">
        <v>631</v>
      </c>
      <c r="G23" s="17" t="s">
        <v>629</v>
      </c>
      <c r="H23" s="19">
        <v>-7058.07</v>
      </c>
    </row>
    <row r="24" spans="1:8" x14ac:dyDescent="0.3">
      <c r="A24" s="60" t="s">
        <v>273</v>
      </c>
      <c r="B24" s="59"/>
      <c r="C24" s="14" t="s">
        <v>640</v>
      </c>
      <c r="D24" s="14" t="s">
        <v>14</v>
      </c>
      <c r="E24" s="15" t="s">
        <v>20</v>
      </c>
      <c r="F24" s="14" t="s">
        <v>628</v>
      </c>
      <c r="G24" s="14" t="s">
        <v>629</v>
      </c>
      <c r="H24" s="16">
        <v>-6439.03</v>
      </c>
    </row>
    <row r="25" spans="1:8" x14ac:dyDescent="0.3">
      <c r="A25" s="58" t="s">
        <v>273</v>
      </c>
      <c r="B25" s="59"/>
      <c r="C25" s="17" t="s">
        <v>640</v>
      </c>
      <c r="D25" s="17" t="s">
        <v>14</v>
      </c>
      <c r="E25" s="18" t="s">
        <v>20</v>
      </c>
      <c r="F25" s="17" t="s">
        <v>631</v>
      </c>
      <c r="G25" s="17" t="s">
        <v>629</v>
      </c>
      <c r="H25" s="19">
        <v>-8007.44</v>
      </c>
    </row>
    <row r="26" spans="1:8" x14ac:dyDescent="0.3">
      <c r="A26" s="60" t="s">
        <v>273</v>
      </c>
      <c r="B26" s="59"/>
      <c r="C26" s="14" t="s">
        <v>641</v>
      </c>
      <c r="D26" s="14" t="s">
        <v>14</v>
      </c>
      <c r="E26" s="15" t="s">
        <v>20</v>
      </c>
      <c r="F26" s="14" t="s">
        <v>628</v>
      </c>
      <c r="G26" s="14" t="s">
        <v>629</v>
      </c>
      <c r="H26" s="16">
        <v>-450.26</v>
      </c>
    </row>
    <row r="27" spans="1:8" x14ac:dyDescent="0.3">
      <c r="A27" s="58" t="s">
        <v>273</v>
      </c>
      <c r="B27" s="59"/>
      <c r="C27" s="17" t="s">
        <v>641</v>
      </c>
      <c r="D27" s="17" t="s">
        <v>14</v>
      </c>
      <c r="E27" s="18" t="s">
        <v>20</v>
      </c>
      <c r="F27" s="17" t="s">
        <v>631</v>
      </c>
      <c r="G27" s="17" t="s">
        <v>629</v>
      </c>
      <c r="H27" s="19">
        <v>-559.94000000000005</v>
      </c>
    </row>
    <row r="28" spans="1:8" x14ac:dyDescent="0.3">
      <c r="A28" s="60" t="s">
        <v>273</v>
      </c>
      <c r="B28" s="59"/>
      <c r="C28" s="14" t="s">
        <v>642</v>
      </c>
      <c r="D28" s="14" t="s">
        <v>14</v>
      </c>
      <c r="E28" s="15" t="s">
        <v>20</v>
      </c>
      <c r="F28" s="14" t="s">
        <v>628</v>
      </c>
      <c r="G28" s="14" t="s">
        <v>629</v>
      </c>
      <c r="H28" s="16">
        <v>-5288.59</v>
      </c>
    </row>
    <row r="29" spans="1:8" x14ac:dyDescent="0.3">
      <c r="A29" s="58" t="s">
        <v>273</v>
      </c>
      <c r="B29" s="59"/>
      <c r="C29" s="17" t="s">
        <v>642</v>
      </c>
      <c r="D29" s="17" t="s">
        <v>14</v>
      </c>
      <c r="E29" s="18" t="s">
        <v>20</v>
      </c>
      <c r="F29" s="17" t="s">
        <v>631</v>
      </c>
      <c r="G29" s="17" t="s">
        <v>629</v>
      </c>
      <c r="H29" s="19">
        <v>-6576.78</v>
      </c>
    </row>
    <row r="30" spans="1:8" x14ac:dyDescent="0.3">
      <c r="A30" s="60" t="s">
        <v>273</v>
      </c>
      <c r="B30" s="59"/>
      <c r="C30" s="14" t="s">
        <v>643</v>
      </c>
      <c r="D30" s="14" t="s">
        <v>14</v>
      </c>
      <c r="E30" s="15" t="s">
        <v>20</v>
      </c>
      <c r="F30" s="14" t="s">
        <v>628</v>
      </c>
      <c r="G30" s="14" t="s">
        <v>629</v>
      </c>
      <c r="H30" s="16">
        <v>-4697.34</v>
      </c>
    </row>
    <row r="31" spans="1:8" x14ac:dyDescent="0.3">
      <c r="A31" s="58" t="s">
        <v>273</v>
      </c>
      <c r="B31" s="59"/>
      <c r="C31" s="17" t="s">
        <v>643</v>
      </c>
      <c r="D31" s="17" t="s">
        <v>14</v>
      </c>
      <c r="E31" s="18" t="s">
        <v>20</v>
      </c>
      <c r="F31" s="17" t="s">
        <v>631</v>
      </c>
      <c r="G31" s="17" t="s">
        <v>629</v>
      </c>
      <c r="H31" s="19">
        <v>-5841.52</v>
      </c>
    </row>
    <row r="32" spans="1:8" x14ac:dyDescent="0.3">
      <c r="A32" s="60" t="s">
        <v>273</v>
      </c>
      <c r="B32" s="59"/>
      <c r="C32" s="14" t="s">
        <v>644</v>
      </c>
      <c r="D32" s="14" t="s">
        <v>14</v>
      </c>
      <c r="E32" s="15" t="s">
        <v>20</v>
      </c>
      <c r="F32" s="14" t="s">
        <v>628</v>
      </c>
      <c r="G32" s="14" t="s">
        <v>629</v>
      </c>
      <c r="H32" s="16">
        <v>-1416.66</v>
      </c>
    </row>
    <row r="33" spans="1:8" x14ac:dyDescent="0.3">
      <c r="A33" s="58" t="s">
        <v>273</v>
      </c>
      <c r="B33" s="59"/>
      <c r="C33" s="17" t="s">
        <v>644</v>
      </c>
      <c r="D33" s="17" t="s">
        <v>14</v>
      </c>
      <c r="E33" s="18" t="s">
        <v>20</v>
      </c>
      <c r="F33" s="17" t="s">
        <v>631</v>
      </c>
      <c r="G33" s="17" t="s">
        <v>629</v>
      </c>
      <c r="H33" s="19">
        <v>-1761.73</v>
      </c>
    </row>
    <row r="34" spans="1:8" x14ac:dyDescent="0.3">
      <c r="A34" s="60" t="s">
        <v>302</v>
      </c>
      <c r="B34" s="59"/>
      <c r="C34" s="14" t="s">
        <v>645</v>
      </c>
      <c r="D34" s="14" t="s">
        <v>14</v>
      </c>
      <c r="E34" s="15" t="s">
        <v>20</v>
      </c>
      <c r="F34" s="14" t="s">
        <v>628</v>
      </c>
      <c r="G34" s="14" t="s">
        <v>629</v>
      </c>
      <c r="H34" s="16">
        <v>-4744.95</v>
      </c>
    </row>
    <row r="35" spans="1:8" x14ac:dyDescent="0.3">
      <c r="A35" s="58" t="s">
        <v>302</v>
      </c>
      <c r="B35" s="59"/>
      <c r="C35" s="17" t="s">
        <v>645</v>
      </c>
      <c r="D35" s="17" t="s">
        <v>14</v>
      </c>
      <c r="E35" s="18" t="s">
        <v>20</v>
      </c>
      <c r="F35" s="17" t="s">
        <v>631</v>
      </c>
      <c r="G35" s="17" t="s">
        <v>629</v>
      </c>
      <c r="H35" s="19">
        <v>-5900.72</v>
      </c>
    </row>
    <row r="36" spans="1:8" x14ac:dyDescent="0.3">
      <c r="A36" s="60" t="s">
        <v>273</v>
      </c>
      <c r="B36" s="59"/>
      <c r="C36" s="14" t="s">
        <v>646</v>
      </c>
      <c r="D36" s="14" t="s">
        <v>14</v>
      </c>
      <c r="E36" s="15" t="s">
        <v>20</v>
      </c>
      <c r="F36" s="14" t="s">
        <v>628</v>
      </c>
      <c r="G36" s="14" t="s">
        <v>629</v>
      </c>
      <c r="H36" s="16">
        <v>-1643.18</v>
      </c>
    </row>
    <row r="37" spans="1:8" x14ac:dyDescent="0.3">
      <c r="A37" s="58" t="s">
        <v>273</v>
      </c>
      <c r="B37" s="59"/>
      <c r="C37" s="17" t="s">
        <v>646</v>
      </c>
      <c r="D37" s="17" t="s">
        <v>14</v>
      </c>
      <c r="E37" s="18" t="s">
        <v>20</v>
      </c>
      <c r="F37" s="17" t="s">
        <v>631</v>
      </c>
      <c r="G37" s="17" t="s">
        <v>629</v>
      </c>
      <c r="H37" s="19">
        <v>-2043.42</v>
      </c>
    </row>
    <row r="38" spans="1:8" x14ac:dyDescent="0.3">
      <c r="A38" s="60" t="s">
        <v>273</v>
      </c>
      <c r="B38" s="59"/>
      <c r="C38" s="14" t="s">
        <v>647</v>
      </c>
      <c r="D38" s="14" t="s">
        <v>14</v>
      </c>
      <c r="E38" s="15" t="s">
        <v>20</v>
      </c>
      <c r="F38" s="14" t="s">
        <v>628</v>
      </c>
      <c r="G38" s="14" t="s">
        <v>629</v>
      </c>
      <c r="H38" s="16">
        <v>-228.78</v>
      </c>
    </row>
    <row r="39" spans="1:8" x14ac:dyDescent="0.3">
      <c r="A39" s="58" t="s">
        <v>273</v>
      </c>
      <c r="B39" s="59"/>
      <c r="C39" s="17" t="s">
        <v>647</v>
      </c>
      <c r="D39" s="17" t="s">
        <v>14</v>
      </c>
      <c r="E39" s="18" t="s">
        <v>20</v>
      </c>
      <c r="F39" s="17" t="s">
        <v>631</v>
      </c>
      <c r="G39" s="17" t="s">
        <v>629</v>
      </c>
      <c r="H39" s="19">
        <v>-284.5</v>
      </c>
    </row>
    <row r="40" spans="1:8" x14ac:dyDescent="0.3">
      <c r="A40" s="60" t="s">
        <v>273</v>
      </c>
      <c r="B40" s="59"/>
      <c r="C40" s="14" t="s">
        <v>648</v>
      </c>
      <c r="D40" s="14" t="s">
        <v>14</v>
      </c>
      <c r="E40" s="15" t="s">
        <v>20</v>
      </c>
      <c r="F40" s="14" t="s">
        <v>628</v>
      </c>
      <c r="G40" s="14" t="s">
        <v>629</v>
      </c>
      <c r="H40" s="16">
        <v>-18644.95</v>
      </c>
    </row>
    <row r="41" spans="1:8" x14ac:dyDescent="0.3">
      <c r="A41" s="58" t="s">
        <v>273</v>
      </c>
      <c r="B41" s="59"/>
      <c r="C41" s="17" t="s">
        <v>648</v>
      </c>
      <c r="D41" s="17" t="s">
        <v>14</v>
      </c>
      <c r="E41" s="18" t="s">
        <v>20</v>
      </c>
      <c r="F41" s="17" t="s">
        <v>631</v>
      </c>
      <c r="G41" s="17" t="s">
        <v>629</v>
      </c>
      <c r="H41" s="19">
        <v>-23186.47</v>
      </c>
    </row>
    <row r="42" spans="1:8" x14ac:dyDescent="0.3">
      <c r="A42" s="60" t="s">
        <v>273</v>
      </c>
      <c r="B42" s="59"/>
      <c r="C42" s="14" t="s">
        <v>649</v>
      </c>
      <c r="D42" s="14" t="s">
        <v>14</v>
      </c>
      <c r="E42" s="15" t="s">
        <v>20</v>
      </c>
      <c r="F42" s="14" t="s">
        <v>628</v>
      </c>
      <c r="G42" s="14" t="s">
        <v>629</v>
      </c>
      <c r="H42" s="16">
        <v>-2077</v>
      </c>
    </row>
    <row r="43" spans="1:8" x14ac:dyDescent="0.3">
      <c r="A43" s="58" t="s">
        <v>273</v>
      </c>
      <c r="B43" s="59"/>
      <c r="C43" s="17" t="s">
        <v>649</v>
      </c>
      <c r="D43" s="17" t="s">
        <v>14</v>
      </c>
      <c r="E43" s="18" t="s">
        <v>20</v>
      </c>
      <c r="F43" s="17" t="s">
        <v>631</v>
      </c>
      <c r="G43" s="17" t="s">
        <v>629</v>
      </c>
      <c r="H43" s="19">
        <v>-2582.92</v>
      </c>
    </row>
    <row r="44" spans="1:8" x14ac:dyDescent="0.3">
      <c r="A44" s="60" t="s">
        <v>273</v>
      </c>
      <c r="B44" s="59"/>
      <c r="C44" s="14" t="s">
        <v>650</v>
      </c>
      <c r="D44" s="14" t="s">
        <v>14</v>
      </c>
      <c r="E44" s="15" t="s">
        <v>20</v>
      </c>
      <c r="F44" s="14" t="s">
        <v>628</v>
      </c>
      <c r="G44" s="14" t="s">
        <v>629</v>
      </c>
      <c r="H44" s="16">
        <v>-84.44</v>
      </c>
    </row>
    <row r="45" spans="1:8" x14ac:dyDescent="0.3">
      <c r="A45" s="58" t="s">
        <v>273</v>
      </c>
      <c r="B45" s="59"/>
      <c r="C45" s="17" t="s">
        <v>650</v>
      </c>
      <c r="D45" s="17" t="s">
        <v>14</v>
      </c>
      <c r="E45" s="18" t="s">
        <v>20</v>
      </c>
      <c r="F45" s="17" t="s">
        <v>631</v>
      </c>
      <c r="G45" s="17" t="s">
        <v>629</v>
      </c>
      <c r="H45" s="19">
        <v>-105</v>
      </c>
    </row>
    <row r="46" spans="1:8" x14ac:dyDescent="0.3">
      <c r="A46" s="60" t="s">
        <v>273</v>
      </c>
      <c r="B46" s="59"/>
      <c r="C46" s="14" t="s">
        <v>651</v>
      </c>
      <c r="D46" s="14" t="s">
        <v>14</v>
      </c>
      <c r="E46" s="15" t="s">
        <v>20</v>
      </c>
      <c r="F46" s="14" t="s">
        <v>628</v>
      </c>
      <c r="G46" s="14" t="s">
        <v>629</v>
      </c>
      <c r="H46" s="16">
        <v>-570.76</v>
      </c>
    </row>
    <row r="47" spans="1:8" x14ac:dyDescent="0.3">
      <c r="A47" s="58" t="s">
        <v>273</v>
      </c>
      <c r="B47" s="59"/>
      <c r="C47" s="17" t="s">
        <v>651</v>
      </c>
      <c r="D47" s="17" t="s">
        <v>14</v>
      </c>
      <c r="E47" s="18" t="s">
        <v>20</v>
      </c>
      <c r="F47" s="17" t="s">
        <v>631</v>
      </c>
      <c r="G47" s="17" t="s">
        <v>629</v>
      </c>
      <c r="H47" s="19">
        <v>-709.78</v>
      </c>
    </row>
    <row r="48" spans="1:8" x14ac:dyDescent="0.3">
      <c r="A48" s="60" t="s">
        <v>273</v>
      </c>
      <c r="B48" s="59"/>
      <c r="C48" s="14" t="s">
        <v>652</v>
      </c>
      <c r="D48" s="14" t="s">
        <v>14</v>
      </c>
      <c r="E48" s="15" t="s">
        <v>20</v>
      </c>
      <c r="F48" s="14" t="s">
        <v>628</v>
      </c>
      <c r="G48" s="14" t="s">
        <v>629</v>
      </c>
      <c r="H48" s="16">
        <v>-6138.71</v>
      </c>
    </row>
    <row r="49" spans="1:8" x14ac:dyDescent="0.3">
      <c r="A49" s="58" t="s">
        <v>273</v>
      </c>
      <c r="B49" s="59"/>
      <c r="C49" s="17" t="s">
        <v>652</v>
      </c>
      <c r="D49" s="17" t="s">
        <v>14</v>
      </c>
      <c r="E49" s="18" t="s">
        <v>20</v>
      </c>
      <c r="F49" s="17" t="s">
        <v>631</v>
      </c>
      <c r="G49" s="17" t="s">
        <v>629</v>
      </c>
      <c r="H49" s="19">
        <v>-7633.97</v>
      </c>
    </row>
    <row r="50" spans="1:8" x14ac:dyDescent="0.3">
      <c r="A50" s="60" t="s">
        <v>273</v>
      </c>
      <c r="B50" s="59"/>
      <c r="C50" s="14" t="s">
        <v>653</v>
      </c>
      <c r="D50" s="14" t="s">
        <v>14</v>
      </c>
      <c r="E50" s="15" t="s">
        <v>20</v>
      </c>
      <c r="F50" s="14" t="s">
        <v>628</v>
      </c>
      <c r="G50" s="14" t="s">
        <v>629</v>
      </c>
      <c r="H50" s="16">
        <v>-1551.26</v>
      </c>
    </row>
    <row r="51" spans="1:8" x14ac:dyDescent="0.3">
      <c r="A51" s="58" t="s">
        <v>273</v>
      </c>
      <c r="B51" s="59"/>
      <c r="C51" s="17" t="s">
        <v>653</v>
      </c>
      <c r="D51" s="17" t="s">
        <v>14</v>
      </c>
      <c r="E51" s="18" t="s">
        <v>20</v>
      </c>
      <c r="F51" s="17" t="s">
        <v>631</v>
      </c>
      <c r="G51" s="17" t="s">
        <v>629</v>
      </c>
      <c r="H51" s="19">
        <v>-1929.11</v>
      </c>
    </row>
    <row r="52" spans="1:8" x14ac:dyDescent="0.3">
      <c r="A52" s="60" t="s">
        <v>273</v>
      </c>
      <c r="B52" s="59"/>
      <c r="C52" s="14" t="s">
        <v>654</v>
      </c>
      <c r="D52" s="14" t="s">
        <v>14</v>
      </c>
      <c r="E52" s="15" t="s">
        <v>20</v>
      </c>
      <c r="F52" s="14" t="s">
        <v>628</v>
      </c>
      <c r="G52" s="14" t="s">
        <v>629</v>
      </c>
      <c r="H52" s="16">
        <v>-2411.12</v>
      </c>
    </row>
    <row r="53" spans="1:8" x14ac:dyDescent="0.3">
      <c r="A53" s="58" t="s">
        <v>273</v>
      </c>
      <c r="B53" s="59"/>
      <c r="C53" s="17" t="s">
        <v>654</v>
      </c>
      <c r="D53" s="17" t="s">
        <v>14</v>
      </c>
      <c r="E53" s="18" t="s">
        <v>20</v>
      </c>
      <c r="F53" s="17" t="s">
        <v>631</v>
      </c>
      <c r="G53" s="17" t="s">
        <v>629</v>
      </c>
      <c r="H53" s="19">
        <v>-2998.42</v>
      </c>
    </row>
    <row r="54" spans="1:8" x14ac:dyDescent="0.3">
      <c r="A54" s="60" t="s">
        <v>273</v>
      </c>
      <c r="B54" s="59"/>
      <c r="C54" s="14" t="s">
        <v>655</v>
      </c>
      <c r="D54" s="14" t="s">
        <v>14</v>
      </c>
      <c r="E54" s="15" t="s">
        <v>20</v>
      </c>
      <c r="F54" s="14" t="s">
        <v>628</v>
      </c>
      <c r="G54" s="14" t="s">
        <v>629</v>
      </c>
      <c r="H54" s="16">
        <v>-1264.04</v>
      </c>
    </row>
    <row r="55" spans="1:8" x14ac:dyDescent="0.3">
      <c r="A55" s="58" t="s">
        <v>273</v>
      </c>
      <c r="B55" s="59"/>
      <c r="C55" s="17" t="s">
        <v>655</v>
      </c>
      <c r="D55" s="17" t="s">
        <v>14</v>
      </c>
      <c r="E55" s="18" t="s">
        <v>20</v>
      </c>
      <c r="F55" s="17" t="s">
        <v>631</v>
      </c>
      <c r="G55" s="17" t="s">
        <v>629</v>
      </c>
      <c r="H55" s="19">
        <v>-1571.94</v>
      </c>
    </row>
    <row r="56" spans="1:8" x14ac:dyDescent="0.3">
      <c r="A56" s="60" t="s">
        <v>273</v>
      </c>
      <c r="B56" s="59"/>
      <c r="C56" s="14" t="s">
        <v>656</v>
      </c>
      <c r="D56" s="14" t="s">
        <v>14</v>
      </c>
      <c r="E56" s="15" t="s">
        <v>20</v>
      </c>
      <c r="F56" s="14" t="s">
        <v>628</v>
      </c>
      <c r="G56" s="14" t="s">
        <v>629</v>
      </c>
      <c r="H56" s="16">
        <v>-5452.69</v>
      </c>
    </row>
    <row r="57" spans="1:8" x14ac:dyDescent="0.3">
      <c r="A57" s="58" t="s">
        <v>273</v>
      </c>
      <c r="B57" s="59"/>
      <c r="C57" s="17" t="s">
        <v>656</v>
      </c>
      <c r="D57" s="17" t="s">
        <v>14</v>
      </c>
      <c r="E57" s="18" t="s">
        <v>20</v>
      </c>
      <c r="F57" s="17" t="s">
        <v>631</v>
      </c>
      <c r="G57" s="17" t="s">
        <v>629</v>
      </c>
      <c r="H57" s="19">
        <v>-6780.85</v>
      </c>
    </row>
    <row r="58" spans="1:8" x14ac:dyDescent="0.3">
      <c r="A58" s="60" t="s">
        <v>273</v>
      </c>
      <c r="B58" s="59"/>
      <c r="C58" s="14" t="s">
        <v>657</v>
      </c>
      <c r="D58" s="14" t="s">
        <v>14</v>
      </c>
      <c r="E58" s="15" t="s">
        <v>20</v>
      </c>
      <c r="F58" s="14" t="s">
        <v>628</v>
      </c>
      <c r="G58" s="14" t="s">
        <v>629</v>
      </c>
      <c r="H58" s="16">
        <v>-9757.94</v>
      </c>
    </row>
    <row r="59" spans="1:8" x14ac:dyDescent="0.3">
      <c r="A59" s="58" t="s">
        <v>273</v>
      </c>
      <c r="B59" s="59"/>
      <c r="C59" s="17" t="s">
        <v>657</v>
      </c>
      <c r="D59" s="17" t="s">
        <v>14</v>
      </c>
      <c r="E59" s="18" t="s">
        <v>20</v>
      </c>
      <c r="F59" s="17" t="s">
        <v>631</v>
      </c>
      <c r="G59" s="17" t="s">
        <v>629</v>
      </c>
      <c r="H59" s="19">
        <v>-12134.77</v>
      </c>
    </row>
    <row r="60" spans="1:8" x14ac:dyDescent="0.3">
      <c r="A60" s="60" t="s">
        <v>273</v>
      </c>
      <c r="B60" s="59"/>
      <c r="C60" s="14" t="s">
        <v>658</v>
      </c>
      <c r="D60" s="14" t="s">
        <v>14</v>
      </c>
      <c r="E60" s="15" t="s">
        <v>20</v>
      </c>
      <c r="F60" s="14" t="s">
        <v>628</v>
      </c>
      <c r="G60" s="14" t="s">
        <v>629</v>
      </c>
      <c r="H60" s="16">
        <v>-3668.7</v>
      </c>
    </row>
    <row r="61" spans="1:8" x14ac:dyDescent="0.3">
      <c r="A61" s="58" t="s">
        <v>273</v>
      </c>
      <c r="B61" s="59"/>
      <c r="C61" s="17" t="s">
        <v>658</v>
      </c>
      <c r="D61" s="17" t="s">
        <v>14</v>
      </c>
      <c r="E61" s="18" t="s">
        <v>20</v>
      </c>
      <c r="F61" s="17" t="s">
        <v>631</v>
      </c>
      <c r="G61" s="17" t="s">
        <v>629</v>
      </c>
      <c r="H61" s="19">
        <v>-4562.32</v>
      </c>
    </row>
    <row r="62" spans="1:8" x14ac:dyDescent="0.3">
      <c r="A62" s="60" t="s">
        <v>273</v>
      </c>
      <c r="B62" s="59"/>
      <c r="C62" s="14" t="s">
        <v>659</v>
      </c>
      <c r="D62" s="14" t="s">
        <v>14</v>
      </c>
      <c r="E62" s="15" t="s">
        <v>20</v>
      </c>
      <c r="F62" s="14" t="s">
        <v>628</v>
      </c>
      <c r="G62" s="14" t="s">
        <v>629</v>
      </c>
      <c r="H62" s="16">
        <v>-2288.2199999999998</v>
      </c>
    </row>
    <row r="63" spans="1:8" x14ac:dyDescent="0.3">
      <c r="A63" s="58" t="s">
        <v>273</v>
      </c>
      <c r="B63" s="59"/>
      <c r="C63" s="17" t="s">
        <v>659</v>
      </c>
      <c r="D63" s="17" t="s">
        <v>14</v>
      </c>
      <c r="E63" s="18" t="s">
        <v>20</v>
      </c>
      <c r="F63" s="17" t="s">
        <v>631</v>
      </c>
      <c r="G63" s="17" t="s">
        <v>629</v>
      </c>
      <c r="H63" s="19">
        <v>-2845.59</v>
      </c>
    </row>
    <row r="64" spans="1:8" x14ac:dyDescent="0.3">
      <c r="A64" s="60" t="s">
        <v>261</v>
      </c>
      <c r="B64" s="59"/>
      <c r="C64" s="14" t="s">
        <v>660</v>
      </c>
      <c r="D64" s="14" t="s">
        <v>84</v>
      </c>
      <c r="E64" s="15" t="s">
        <v>20</v>
      </c>
      <c r="F64" s="14" t="s">
        <v>661</v>
      </c>
      <c r="G64" s="14" t="s">
        <v>662</v>
      </c>
      <c r="H64" s="16">
        <v>0</v>
      </c>
    </row>
    <row r="65" spans="1:8" x14ac:dyDescent="0.3">
      <c r="A65" s="58" t="s">
        <v>417</v>
      </c>
      <c r="B65" s="59"/>
      <c r="C65" s="17" t="s">
        <v>663</v>
      </c>
      <c r="D65" s="17" t="s">
        <v>18</v>
      </c>
      <c r="E65" s="18" t="s">
        <v>20</v>
      </c>
      <c r="F65" s="17" t="s">
        <v>661</v>
      </c>
      <c r="G65" s="17" t="s">
        <v>662</v>
      </c>
      <c r="H65" s="19">
        <v>0</v>
      </c>
    </row>
    <row r="66" spans="1:8" x14ac:dyDescent="0.3">
      <c r="A66" s="60" t="s">
        <v>435</v>
      </c>
      <c r="B66" s="59"/>
      <c r="C66" s="14" t="s">
        <v>664</v>
      </c>
      <c r="D66" s="14" t="s">
        <v>84</v>
      </c>
      <c r="E66" s="15" t="s">
        <v>15</v>
      </c>
      <c r="F66" s="14" t="s">
        <v>628</v>
      </c>
      <c r="G66" s="14" t="s">
        <v>629</v>
      </c>
      <c r="H66" s="16">
        <v>-2327.1999999999998</v>
      </c>
    </row>
    <row r="67" spans="1:8" x14ac:dyDescent="0.3">
      <c r="A67" s="58" t="s">
        <v>435</v>
      </c>
      <c r="B67" s="59"/>
      <c r="C67" s="17" t="s">
        <v>664</v>
      </c>
      <c r="D67" s="17" t="s">
        <v>84</v>
      </c>
      <c r="E67" s="18" t="s">
        <v>15</v>
      </c>
      <c r="F67" s="17" t="s">
        <v>631</v>
      </c>
      <c r="G67" s="17" t="s">
        <v>629</v>
      </c>
      <c r="H67" s="19">
        <v>-2894.06</v>
      </c>
    </row>
    <row r="68" spans="1:8" x14ac:dyDescent="0.3">
      <c r="A68" s="60" t="s">
        <v>463</v>
      </c>
      <c r="B68" s="59"/>
      <c r="C68" s="14" t="s">
        <v>665</v>
      </c>
      <c r="D68" s="14" t="s">
        <v>84</v>
      </c>
      <c r="E68" s="15" t="s">
        <v>15</v>
      </c>
      <c r="F68" s="14" t="s">
        <v>628</v>
      </c>
      <c r="G68" s="14" t="s">
        <v>629</v>
      </c>
      <c r="H68" s="16">
        <v>-10143.700000000001</v>
      </c>
    </row>
    <row r="69" spans="1:8" x14ac:dyDescent="0.3">
      <c r="A69" s="58" t="s">
        <v>463</v>
      </c>
      <c r="B69" s="59"/>
      <c r="C69" s="17" t="s">
        <v>665</v>
      </c>
      <c r="D69" s="17" t="s">
        <v>84</v>
      </c>
      <c r="E69" s="18" t="s">
        <v>15</v>
      </c>
      <c r="F69" s="17" t="s">
        <v>631</v>
      </c>
      <c r="G69" s="17" t="s">
        <v>629</v>
      </c>
      <c r="H69" s="19">
        <v>-12614.49</v>
      </c>
    </row>
    <row r="70" spans="1:8" x14ac:dyDescent="0.3">
      <c r="A70" s="60" t="s">
        <v>493</v>
      </c>
      <c r="B70" s="59"/>
      <c r="C70" s="14" t="s">
        <v>666</v>
      </c>
      <c r="D70" s="14" t="s">
        <v>84</v>
      </c>
      <c r="E70" s="15" t="s">
        <v>15</v>
      </c>
      <c r="F70" s="14" t="s">
        <v>628</v>
      </c>
      <c r="G70" s="14" t="s">
        <v>629</v>
      </c>
      <c r="H70" s="16">
        <v>-99427.74</v>
      </c>
    </row>
    <row r="71" spans="1:8" x14ac:dyDescent="0.3">
      <c r="A71" s="58" t="s">
        <v>493</v>
      </c>
      <c r="B71" s="59"/>
      <c r="C71" s="17" t="s">
        <v>666</v>
      </c>
      <c r="D71" s="17" t="s">
        <v>84</v>
      </c>
      <c r="E71" s="18" t="s">
        <v>15</v>
      </c>
      <c r="F71" s="17" t="s">
        <v>631</v>
      </c>
      <c r="G71" s="17" t="s">
        <v>629</v>
      </c>
      <c r="H71" s="19">
        <v>-123646.25</v>
      </c>
    </row>
    <row r="72" spans="1:8" x14ac:dyDescent="0.3">
      <c r="A72" s="60" t="s">
        <v>496</v>
      </c>
      <c r="B72" s="59"/>
      <c r="C72" s="14" t="s">
        <v>667</v>
      </c>
      <c r="D72" s="14" t="s">
        <v>84</v>
      </c>
      <c r="E72" s="15" t="s">
        <v>15</v>
      </c>
      <c r="F72" s="14" t="s">
        <v>628</v>
      </c>
      <c r="G72" s="14" t="s">
        <v>629</v>
      </c>
      <c r="H72" s="16">
        <v>-65024.78</v>
      </c>
    </row>
    <row r="73" spans="1:8" x14ac:dyDescent="0.3">
      <c r="A73" s="58" t="s">
        <v>496</v>
      </c>
      <c r="B73" s="59"/>
      <c r="C73" s="17" t="s">
        <v>667</v>
      </c>
      <c r="D73" s="17" t="s">
        <v>84</v>
      </c>
      <c r="E73" s="18" t="s">
        <v>15</v>
      </c>
      <c r="F73" s="17" t="s">
        <v>631</v>
      </c>
      <c r="G73" s="17" t="s">
        <v>629</v>
      </c>
      <c r="H73" s="19">
        <v>-80863.44</v>
      </c>
    </row>
    <row r="74" spans="1:8" x14ac:dyDescent="0.3">
      <c r="A74" s="60" t="s">
        <v>500</v>
      </c>
      <c r="B74" s="59"/>
      <c r="C74" s="14" t="s">
        <v>668</v>
      </c>
      <c r="D74" s="14" t="s">
        <v>84</v>
      </c>
      <c r="E74" s="15" t="s">
        <v>15</v>
      </c>
      <c r="F74" s="14" t="s">
        <v>628</v>
      </c>
      <c r="G74" s="14" t="s">
        <v>629</v>
      </c>
      <c r="H74" s="16">
        <v>-40396.29</v>
      </c>
    </row>
    <row r="75" spans="1:8" x14ac:dyDescent="0.3">
      <c r="A75" s="58" t="s">
        <v>500</v>
      </c>
      <c r="B75" s="59"/>
      <c r="C75" s="17" t="s">
        <v>668</v>
      </c>
      <c r="D75" s="17" t="s">
        <v>84</v>
      </c>
      <c r="E75" s="18" t="s">
        <v>15</v>
      </c>
      <c r="F75" s="17" t="s">
        <v>631</v>
      </c>
      <c r="G75" s="17" t="s">
        <v>629</v>
      </c>
      <c r="H75" s="19">
        <v>-50235.98</v>
      </c>
    </row>
    <row r="76" spans="1:8" x14ac:dyDescent="0.3">
      <c r="A76" s="60" t="s">
        <v>500</v>
      </c>
      <c r="B76" s="59"/>
      <c r="C76" s="14" t="s">
        <v>669</v>
      </c>
      <c r="D76" s="14" t="s">
        <v>84</v>
      </c>
      <c r="E76" s="15" t="s">
        <v>15</v>
      </c>
      <c r="F76" s="14" t="s">
        <v>628</v>
      </c>
      <c r="G76" s="14" t="s">
        <v>629</v>
      </c>
      <c r="H76" s="16">
        <v>-30166.74</v>
      </c>
    </row>
    <row r="77" spans="1:8" x14ac:dyDescent="0.3">
      <c r="A77" s="58" t="s">
        <v>500</v>
      </c>
      <c r="B77" s="59"/>
      <c r="C77" s="17" t="s">
        <v>669</v>
      </c>
      <c r="D77" s="17" t="s">
        <v>84</v>
      </c>
      <c r="E77" s="18" t="s">
        <v>15</v>
      </c>
      <c r="F77" s="17" t="s">
        <v>631</v>
      </c>
      <c r="G77" s="17" t="s">
        <v>629</v>
      </c>
      <c r="H77" s="19">
        <v>-37514.730000000003</v>
      </c>
    </row>
    <row r="78" spans="1:8" x14ac:dyDescent="0.3">
      <c r="A78" s="60" t="s">
        <v>500</v>
      </c>
      <c r="B78" s="59"/>
      <c r="C78" s="14" t="s">
        <v>670</v>
      </c>
      <c r="D78" s="14" t="s">
        <v>84</v>
      </c>
      <c r="E78" s="15" t="s">
        <v>15</v>
      </c>
      <c r="F78" s="14" t="s">
        <v>628</v>
      </c>
      <c r="G78" s="14" t="s">
        <v>629</v>
      </c>
      <c r="H78" s="16">
        <v>-1.6</v>
      </c>
    </row>
    <row r="79" spans="1:8" x14ac:dyDescent="0.3">
      <c r="A79" s="58" t="s">
        <v>500</v>
      </c>
      <c r="B79" s="59"/>
      <c r="C79" s="17" t="s">
        <v>670</v>
      </c>
      <c r="D79" s="17" t="s">
        <v>84</v>
      </c>
      <c r="E79" s="18" t="s">
        <v>15</v>
      </c>
      <c r="F79" s="17" t="s">
        <v>631</v>
      </c>
      <c r="G79" s="17" t="s">
        <v>629</v>
      </c>
      <c r="H79" s="19">
        <v>-1.99</v>
      </c>
    </row>
    <row r="80" spans="1:8" x14ac:dyDescent="0.3">
      <c r="A80" s="60" t="s">
        <v>504</v>
      </c>
      <c r="B80" s="59"/>
      <c r="C80" s="14" t="s">
        <v>671</v>
      </c>
      <c r="D80" s="14" t="s">
        <v>84</v>
      </c>
      <c r="E80" s="15" t="s">
        <v>15</v>
      </c>
      <c r="F80" s="14" t="s">
        <v>628</v>
      </c>
      <c r="G80" s="14" t="s">
        <v>629</v>
      </c>
      <c r="H80" s="16">
        <v>-4.43</v>
      </c>
    </row>
    <row r="81" spans="1:8" x14ac:dyDescent="0.3">
      <c r="A81" s="58" t="s">
        <v>504</v>
      </c>
      <c r="B81" s="59"/>
      <c r="C81" s="17" t="s">
        <v>671</v>
      </c>
      <c r="D81" s="17" t="s">
        <v>84</v>
      </c>
      <c r="E81" s="18" t="s">
        <v>15</v>
      </c>
      <c r="F81" s="17" t="s">
        <v>631</v>
      </c>
      <c r="G81" s="17" t="s">
        <v>629</v>
      </c>
      <c r="H81" s="19">
        <v>-5.51</v>
      </c>
    </row>
    <row r="82" spans="1:8" x14ac:dyDescent="0.3">
      <c r="A82" s="60" t="s">
        <v>504</v>
      </c>
      <c r="B82" s="59"/>
      <c r="C82" s="14" t="s">
        <v>672</v>
      </c>
      <c r="D82" s="14" t="s">
        <v>84</v>
      </c>
      <c r="E82" s="15" t="s">
        <v>15</v>
      </c>
      <c r="F82" s="14" t="s">
        <v>628</v>
      </c>
      <c r="G82" s="14" t="s">
        <v>629</v>
      </c>
      <c r="H82" s="16">
        <v>-9.18</v>
      </c>
    </row>
    <row r="83" spans="1:8" x14ac:dyDescent="0.3">
      <c r="A83" s="58" t="s">
        <v>504</v>
      </c>
      <c r="B83" s="59"/>
      <c r="C83" s="17" t="s">
        <v>672</v>
      </c>
      <c r="D83" s="17" t="s">
        <v>84</v>
      </c>
      <c r="E83" s="18" t="s">
        <v>15</v>
      </c>
      <c r="F83" s="17" t="s">
        <v>631</v>
      </c>
      <c r="G83" s="17" t="s">
        <v>629</v>
      </c>
      <c r="H83" s="19">
        <v>-11.42</v>
      </c>
    </row>
    <row r="84" spans="1:8" x14ac:dyDescent="0.3">
      <c r="A84" s="60" t="s">
        <v>504</v>
      </c>
      <c r="B84" s="59"/>
      <c r="C84" s="14" t="s">
        <v>673</v>
      </c>
      <c r="D84" s="14" t="s">
        <v>84</v>
      </c>
      <c r="E84" s="15" t="s">
        <v>15</v>
      </c>
      <c r="F84" s="14" t="s">
        <v>628</v>
      </c>
      <c r="G84" s="14" t="s">
        <v>629</v>
      </c>
      <c r="H84" s="16">
        <v>-3132.06</v>
      </c>
    </row>
    <row r="85" spans="1:8" x14ac:dyDescent="0.3">
      <c r="A85" s="58" t="s">
        <v>504</v>
      </c>
      <c r="B85" s="59"/>
      <c r="C85" s="17" t="s">
        <v>673</v>
      </c>
      <c r="D85" s="17" t="s">
        <v>84</v>
      </c>
      <c r="E85" s="18" t="s">
        <v>15</v>
      </c>
      <c r="F85" s="17" t="s">
        <v>631</v>
      </c>
      <c r="G85" s="17" t="s">
        <v>629</v>
      </c>
      <c r="H85" s="19">
        <v>-3894.97</v>
      </c>
    </row>
    <row r="86" spans="1:8" x14ac:dyDescent="0.3">
      <c r="A86" s="60" t="s">
        <v>504</v>
      </c>
      <c r="B86" s="59"/>
      <c r="C86" s="14" t="s">
        <v>674</v>
      </c>
      <c r="D86" s="14" t="s">
        <v>84</v>
      </c>
      <c r="E86" s="15" t="s">
        <v>15</v>
      </c>
      <c r="F86" s="14" t="s">
        <v>628</v>
      </c>
      <c r="G86" s="14" t="s">
        <v>629</v>
      </c>
      <c r="H86" s="16">
        <v>-13.06</v>
      </c>
    </row>
    <row r="87" spans="1:8" x14ac:dyDescent="0.3">
      <c r="A87" s="58" t="s">
        <v>504</v>
      </c>
      <c r="B87" s="59"/>
      <c r="C87" s="17" t="s">
        <v>674</v>
      </c>
      <c r="D87" s="17" t="s">
        <v>84</v>
      </c>
      <c r="E87" s="18" t="s">
        <v>15</v>
      </c>
      <c r="F87" s="17" t="s">
        <v>631</v>
      </c>
      <c r="G87" s="17" t="s">
        <v>629</v>
      </c>
      <c r="H87" s="19">
        <v>-16.239999999999998</v>
      </c>
    </row>
    <row r="88" spans="1:8" x14ac:dyDescent="0.3">
      <c r="A88" s="60" t="s">
        <v>504</v>
      </c>
      <c r="B88" s="59"/>
      <c r="C88" s="14" t="s">
        <v>675</v>
      </c>
      <c r="D88" s="14" t="s">
        <v>84</v>
      </c>
      <c r="E88" s="15" t="s">
        <v>15</v>
      </c>
      <c r="F88" s="14" t="s">
        <v>628</v>
      </c>
      <c r="G88" s="14" t="s">
        <v>629</v>
      </c>
      <c r="H88" s="16">
        <v>-48.2</v>
      </c>
    </row>
    <row r="89" spans="1:8" x14ac:dyDescent="0.3">
      <c r="A89" s="58" t="s">
        <v>504</v>
      </c>
      <c r="B89" s="59"/>
      <c r="C89" s="17" t="s">
        <v>675</v>
      </c>
      <c r="D89" s="17" t="s">
        <v>84</v>
      </c>
      <c r="E89" s="18" t="s">
        <v>15</v>
      </c>
      <c r="F89" s="17" t="s">
        <v>631</v>
      </c>
      <c r="G89" s="17" t="s">
        <v>629</v>
      </c>
      <c r="H89" s="19">
        <v>-59.95</v>
      </c>
    </row>
    <row r="90" spans="1:8" x14ac:dyDescent="0.3">
      <c r="A90" s="60" t="s">
        <v>504</v>
      </c>
      <c r="B90" s="59"/>
      <c r="C90" s="14" t="s">
        <v>676</v>
      </c>
      <c r="D90" s="14" t="s">
        <v>84</v>
      </c>
      <c r="E90" s="15" t="s">
        <v>15</v>
      </c>
      <c r="F90" s="14" t="s">
        <v>628</v>
      </c>
      <c r="G90" s="14" t="s">
        <v>629</v>
      </c>
      <c r="H90" s="16">
        <v>-2.94</v>
      </c>
    </row>
    <row r="91" spans="1:8" x14ac:dyDescent="0.3">
      <c r="A91" s="58" t="s">
        <v>504</v>
      </c>
      <c r="B91" s="59"/>
      <c r="C91" s="17" t="s">
        <v>676</v>
      </c>
      <c r="D91" s="17" t="s">
        <v>84</v>
      </c>
      <c r="E91" s="18" t="s">
        <v>15</v>
      </c>
      <c r="F91" s="17" t="s">
        <v>631</v>
      </c>
      <c r="G91" s="17" t="s">
        <v>629</v>
      </c>
      <c r="H91" s="19">
        <v>-3.65</v>
      </c>
    </row>
    <row r="92" spans="1:8" x14ac:dyDescent="0.3">
      <c r="A92" s="60" t="s">
        <v>504</v>
      </c>
      <c r="B92" s="59"/>
      <c r="C92" s="14" t="s">
        <v>677</v>
      </c>
      <c r="D92" s="14" t="s">
        <v>84</v>
      </c>
      <c r="E92" s="15" t="s">
        <v>15</v>
      </c>
      <c r="F92" s="14" t="s">
        <v>628</v>
      </c>
      <c r="G92" s="14" t="s">
        <v>629</v>
      </c>
      <c r="H92" s="16">
        <v>-25.14</v>
      </c>
    </row>
    <row r="93" spans="1:8" x14ac:dyDescent="0.3">
      <c r="A93" s="58" t="s">
        <v>504</v>
      </c>
      <c r="B93" s="59"/>
      <c r="C93" s="17" t="s">
        <v>677</v>
      </c>
      <c r="D93" s="17" t="s">
        <v>84</v>
      </c>
      <c r="E93" s="18" t="s">
        <v>15</v>
      </c>
      <c r="F93" s="17" t="s">
        <v>631</v>
      </c>
      <c r="G93" s="17" t="s">
        <v>629</v>
      </c>
      <c r="H93" s="19">
        <v>-31.26</v>
      </c>
    </row>
    <row r="94" spans="1:8" x14ac:dyDescent="0.3">
      <c r="A94" s="60" t="s">
        <v>504</v>
      </c>
      <c r="B94" s="59"/>
      <c r="C94" s="14" t="s">
        <v>678</v>
      </c>
      <c r="D94" s="14" t="s">
        <v>84</v>
      </c>
      <c r="E94" s="15" t="s">
        <v>15</v>
      </c>
      <c r="F94" s="14" t="s">
        <v>628</v>
      </c>
      <c r="G94" s="14" t="s">
        <v>629</v>
      </c>
      <c r="H94" s="16">
        <v>-5268.75</v>
      </c>
    </row>
    <row r="95" spans="1:8" x14ac:dyDescent="0.3">
      <c r="A95" s="58" t="s">
        <v>504</v>
      </c>
      <c r="B95" s="59"/>
      <c r="C95" s="17" t="s">
        <v>678</v>
      </c>
      <c r="D95" s="17" t="s">
        <v>84</v>
      </c>
      <c r="E95" s="18" t="s">
        <v>15</v>
      </c>
      <c r="F95" s="17" t="s">
        <v>631</v>
      </c>
      <c r="G95" s="17" t="s">
        <v>629</v>
      </c>
      <c r="H95" s="19">
        <v>-6552.11</v>
      </c>
    </row>
    <row r="96" spans="1:8" x14ac:dyDescent="0.3">
      <c r="A96" s="60" t="s">
        <v>543</v>
      </c>
      <c r="B96" s="59"/>
      <c r="C96" s="14" t="s">
        <v>679</v>
      </c>
      <c r="D96" s="14" t="s">
        <v>84</v>
      </c>
      <c r="E96" s="15" t="s">
        <v>15</v>
      </c>
      <c r="F96" s="14" t="s">
        <v>628</v>
      </c>
      <c r="G96" s="14" t="s">
        <v>629</v>
      </c>
      <c r="H96" s="16">
        <v>-138.77000000000001</v>
      </c>
    </row>
    <row r="97" spans="1:8" x14ac:dyDescent="0.3">
      <c r="A97" s="58" t="s">
        <v>543</v>
      </c>
      <c r="B97" s="59"/>
      <c r="C97" s="17" t="s">
        <v>679</v>
      </c>
      <c r="D97" s="17" t="s">
        <v>84</v>
      </c>
      <c r="E97" s="18" t="s">
        <v>15</v>
      </c>
      <c r="F97" s="17" t="s">
        <v>631</v>
      </c>
      <c r="G97" s="17" t="s">
        <v>629</v>
      </c>
      <c r="H97" s="19">
        <v>-172.57</v>
      </c>
    </row>
    <row r="98" spans="1:8" x14ac:dyDescent="0.3">
      <c r="A98" s="60" t="s">
        <v>576</v>
      </c>
      <c r="B98" s="59"/>
      <c r="C98" s="14" t="s">
        <v>680</v>
      </c>
      <c r="D98" s="14" t="s">
        <v>84</v>
      </c>
      <c r="E98" s="15" t="s">
        <v>20</v>
      </c>
      <c r="F98" s="14" t="s">
        <v>661</v>
      </c>
      <c r="G98" s="14" t="s">
        <v>662</v>
      </c>
      <c r="H98" s="16">
        <v>0</v>
      </c>
    </row>
    <row r="99" spans="1:8" x14ac:dyDescent="0.3">
      <c r="A99" s="58" t="s">
        <v>586</v>
      </c>
      <c r="B99" s="59"/>
      <c r="C99" s="17" t="s">
        <v>681</v>
      </c>
      <c r="D99" s="17" t="s">
        <v>84</v>
      </c>
      <c r="E99" s="18" t="s">
        <v>15</v>
      </c>
      <c r="F99" s="17" t="s">
        <v>628</v>
      </c>
      <c r="G99" s="17" t="s">
        <v>629</v>
      </c>
      <c r="H99" s="19">
        <v>-8548.68</v>
      </c>
    </row>
    <row r="100" spans="1:8" x14ac:dyDescent="0.3">
      <c r="A100" s="60" t="s">
        <v>586</v>
      </c>
      <c r="B100" s="59"/>
      <c r="C100" s="14" t="s">
        <v>681</v>
      </c>
      <c r="D100" s="14" t="s">
        <v>84</v>
      </c>
      <c r="E100" s="15" t="s">
        <v>15</v>
      </c>
      <c r="F100" s="14" t="s">
        <v>631</v>
      </c>
      <c r="G100" s="14" t="s">
        <v>629</v>
      </c>
      <c r="H100" s="16">
        <v>-10630.96</v>
      </c>
    </row>
    <row r="101" spans="1:8" x14ac:dyDescent="0.3">
      <c r="A101" s="58" t="s">
        <v>586</v>
      </c>
      <c r="B101" s="59"/>
      <c r="C101" s="17" t="s">
        <v>682</v>
      </c>
      <c r="D101" s="17" t="s">
        <v>84</v>
      </c>
      <c r="E101" s="18" t="s">
        <v>15</v>
      </c>
      <c r="F101" s="17" t="s">
        <v>628</v>
      </c>
      <c r="G101" s="17" t="s">
        <v>629</v>
      </c>
      <c r="H101" s="19">
        <v>-4806.05</v>
      </c>
    </row>
    <row r="102" spans="1:8" ht="15" thickBot="1" x14ac:dyDescent="0.35">
      <c r="A102" s="60" t="s">
        <v>586</v>
      </c>
      <c r="B102" s="59"/>
      <c r="C102" s="14" t="s">
        <v>682</v>
      </c>
      <c r="D102" s="14" t="s">
        <v>84</v>
      </c>
      <c r="E102" s="15" t="s">
        <v>15</v>
      </c>
      <c r="F102" s="14" t="s">
        <v>631</v>
      </c>
      <c r="G102" s="14" t="s">
        <v>629</v>
      </c>
      <c r="H102" s="16">
        <v>-5976.7</v>
      </c>
    </row>
    <row r="103" spans="1:8" x14ac:dyDescent="0.3">
      <c r="A103" s="61" t="s">
        <v>683</v>
      </c>
      <c r="B103" s="62"/>
      <c r="C103" s="61" t="s">
        <v>622</v>
      </c>
      <c r="D103" s="62"/>
      <c r="E103" s="62"/>
      <c r="F103" s="62"/>
      <c r="G103" s="62"/>
      <c r="H103" s="20">
        <v>0</v>
      </c>
    </row>
    <row r="104" spans="1:8" ht="0" hidden="1" customHeight="1" x14ac:dyDescent="0.3"/>
  </sheetData>
  <mergeCells count="102">
    <mergeCell ref="A1:A3"/>
    <mergeCell ref="B2:H2"/>
    <mergeCell ref="A5:B5"/>
    <mergeCell ref="A6:B6"/>
    <mergeCell ref="A7:B7"/>
    <mergeCell ref="A8:B8"/>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C103:G103"/>
    <mergeCell ref="A93:B93"/>
    <mergeCell ref="A94:B94"/>
    <mergeCell ref="A95:B95"/>
    <mergeCell ref="A96:B96"/>
    <mergeCell ref="A97:B97"/>
    <mergeCell ref="A98:B98"/>
  </mergeCells>
  <pageMargins left="0.5" right="0.5" top="0.5" bottom="0.54397992100000003" header="0.5" footer="0.25"/>
  <pageSetup fitToHeight="10" orientation="landscape" horizontalDpi="300" verticalDpi="300" r:id="rId1"/>
  <headerFooter alignWithMargins="0">
    <oddFooter>&amp;L&amp;"Arial,Regular"&amp;8printed: 1/31/2023
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Apportionment by District</vt:lpstr>
      <vt:lpstr>Apportionment Adjustment Detail</vt:lpstr>
      <vt:lpstr>'Apportionment by District'!Print_Area</vt:lpstr>
      <vt:lpstr>'Apportionment Adjustment Detail'!Print_Titles</vt:lpstr>
      <vt:lpstr>'Apportionment by District'!Print_Titles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Khanh</dc:creator>
  <cp:lastModifiedBy>Audu, Nancy</cp:lastModifiedBy>
  <cp:lastPrinted>2023-02-07T22:06:45Z</cp:lastPrinted>
  <dcterms:created xsi:type="dcterms:W3CDTF">2023-01-31T18:29:04Z</dcterms:created>
  <dcterms:modified xsi:type="dcterms:W3CDTF">2023-03-29T17:24:36Z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